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Valori assoluti" sheetId="1" r:id="rId1"/>
    <sheet name="C.P. per anno" sheetId="3" r:id="rId2"/>
    <sheet name="C.P. per mese" sheetId="2" r:id="rId3"/>
    <sheet name="Variazioni" sheetId="4" r:id="rId4"/>
    <sheet name="ISTAT 16 senza IncMort" sheetId="5" state="hidden" r:id="rId5"/>
    <sheet name="Dati 2016-2017 da spss" sheetId="6" r:id="rId6"/>
    <sheet name="Dati 2018 da spss" sheetId="7" r:id="rId7"/>
  </sheets>
  <calcPr calcId="145621"/>
</workbook>
</file>

<file path=xl/calcChain.xml><?xml version="1.0" encoding="utf-8"?>
<calcChain xmlns="http://schemas.openxmlformats.org/spreadsheetml/2006/main">
  <c r="V38" i="4" l="1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5" i="4"/>
  <c r="U6" i="4" l="1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5" i="4"/>
  <c r="T5" i="4" l="1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6" i="3"/>
  <c r="T7" i="3"/>
  <c r="T8" i="3"/>
  <c r="T9" i="3"/>
  <c r="T10" i="3"/>
  <c r="T5" i="3"/>
  <c r="T34" i="1"/>
  <c r="T33" i="1"/>
  <c r="T32" i="1"/>
  <c r="T31" i="1"/>
  <c r="T30" i="1"/>
  <c r="T36" i="1" s="1"/>
  <c r="U36" i="1" s="1"/>
  <c r="T29" i="1"/>
  <c r="T26" i="1"/>
  <c r="T25" i="1"/>
  <c r="T27" i="1" s="1"/>
  <c r="U27" i="1" s="1"/>
  <c r="T24" i="1"/>
  <c r="T23" i="1"/>
  <c r="T22" i="1"/>
  <c r="T21" i="1"/>
  <c r="T18" i="1"/>
  <c r="T17" i="1"/>
  <c r="T16" i="1"/>
  <c r="T15" i="1"/>
  <c r="T19" i="1" s="1"/>
  <c r="U19" i="1" s="1"/>
  <c r="T14" i="1"/>
  <c r="T13" i="1"/>
  <c r="U11" i="1"/>
  <c r="U6" i="1"/>
  <c r="U7" i="1"/>
  <c r="U8" i="1"/>
  <c r="U9" i="1"/>
  <c r="U10" i="1"/>
  <c r="U5" i="1"/>
  <c r="T10" i="1"/>
  <c r="T9" i="1"/>
  <c r="T11" i="1" s="1"/>
  <c r="T8" i="1"/>
  <c r="T7" i="1"/>
  <c r="T6" i="1"/>
  <c r="T5" i="1"/>
  <c r="T20" i="1"/>
  <c r="U20" i="1" s="1"/>
  <c r="T35" i="1" l="1"/>
  <c r="U35" i="1" s="1"/>
  <c r="T28" i="1"/>
  <c r="U28" i="1" s="1"/>
  <c r="T12" i="1"/>
  <c r="S36" i="1"/>
  <c r="S34" i="1"/>
  <c r="S33" i="1"/>
  <c r="S32" i="1"/>
  <c r="S31" i="1"/>
  <c r="S30" i="1"/>
  <c r="S29" i="1"/>
  <c r="S26" i="1"/>
  <c r="S25" i="1"/>
  <c r="S24" i="1"/>
  <c r="S23" i="1"/>
  <c r="S22" i="1"/>
  <c r="S21" i="1"/>
  <c r="S18" i="1"/>
  <c r="S17" i="1"/>
  <c r="S16" i="1"/>
  <c r="S15" i="1"/>
  <c r="S14" i="1"/>
  <c r="S13" i="1"/>
  <c r="S10" i="1"/>
  <c r="S9" i="1"/>
  <c r="S8" i="1"/>
  <c r="S7" i="1"/>
  <c r="S6" i="1"/>
  <c r="S5" i="1"/>
  <c r="T37" i="1" l="1"/>
  <c r="U37" i="1" s="1"/>
  <c r="T38" i="1"/>
  <c r="U38" i="1" s="1"/>
  <c r="S11" i="1"/>
  <c r="S34" i="4"/>
  <c r="S35" i="1"/>
  <c r="S19" i="1"/>
  <c r="S14" i="3"/>
  <c r="S27" i="1"/>
  <c r="S10" i="3"/>
  <c r="S12" i="1"/>
  <c r="S20" i="1"/>
  <c r="S28" i="1"/>
  <c r="S22" i="4"/>
  <c r="S14" i="4"/>
  <c r="S10" i="4"/>
  <c r="S22" i="3"/>
  <c r="R34" i="1"/>
  <c r="U34" i="1" s="1"/>
  <c r="S34" i="3" s="1"/>
  <c r="R32" i="1"/>
  <c r="R30" i="1"/>
  <c r="U30" i="1" s="1"/>
  <c r="S30" i="3" s="1"/>
  <c r="R26" i="1"/>
  <c r="U26" i="1" s="1"/>
  <c r="S26" i="3" s="1"/>
  <c r="R24" i="1"/>
  <c r="R22" i="1"/>
  <c r="U22" i="1" s="1"/>
  <c r="R18" i="1"/>
  <c r="U18" i="1" s="1"/>
  <c r="S18" i="3" s="1"/>
  <c r="R16" i="1"/>
  <c r="R14" i="1"/>
  <c r="U14" i="1" s="1"/>
  <c r="R10" i="1"/>
  <c r="R8" i="1"/>
  <c r="R6" i="1"/>
  <c r="S6" i="3" s="1"/>
  <c r="S6" i="4" l="1"/>
  <c r="S11" i="2"/>
  <c r="S37" i="1"/>
  <c r="S8" i="3"/>
  <c r="S8" i="4"/>
  <c r="S26" i="4"/>
  <c r="S19" i="2"/>
  <c r="U32" i="1"/>
  <c r="S32" i="3" s="1"/>
  <c r="S32" i="4"/>
  <c r="S20" i="2"/>
  <c r="S30" i="4"/>
  <c r="U24" i="1"/>
  <c r="S24" i="3" s="1"/>
  <c r="S24" i="4"/>
  <c r="S18" i="4"/>
  <c r="S12" i="4"/>
  <c r="S38" i="1"/>
  <c r="S27" i="2"/>
  <c r="S35" i="2"/>
  <c r="U16" i="1"/>
  <c r="S16" i="3" s="1"/>
  <c r="S16" i="4"/>
  <c r="R10" i="3"/>
  <c r="R16" i="3"/>
  <c r="R34" i="3"/>
  <c r="R30" i="3"/>
  <c r="R26" i="3"/>
  <c r="R24" i="3"/>
  <c r="R22" i="3"/>
  <c r="R18" i="3"/>
  <c r="R14" i="3"/>
  <c r="R8" i="3"/>
  <c r="R33" i="1"/>
  <c r="R31" i="1"/>
  <c r="R29" i="1"/>
  <c r="R29" i="4" s="1"/>
  <c r="R25" i="1"/>
  <c r="R23" i="1"/>
  <c r="R21" i="1"/>
  <c r="R17" i="1"/>
  <c r="R15" i="1"/>
  <c r="R14" i="4"/>
  <c r="R13" i="1"/>
  <c r="R9" i="1"/>
  <c r="R7" i="1"/>
  <c r="R7" i="4" s="1"/>
  <c r="R12" i="1"/>
  <c r="U12" i="1" s="1"/>
  <c r="S12" i="3" s="1"/>
  <c r="R6" i="4"/>
  <c r="R8" i="4"/>
  <c r="R10" i="4"/>
  <c r="R13" i="4"/>
  <c r="R16" i="4"/>
  <c r="R18" i="4"/>
  <c r="R22" i="4"/>
  <c r="R24" i="4"/>
  <c r="R26" i="4"/>
  <c r="R30" i="4"/>
  <c r="R31" i="4"/>
  <c r="R32" i="4"/>
  <c r="R34" i="4"/>
  <c r="R36" i="1"/>
  <c r="R28" i="1"/>
  <c r="S28" i="3" s="1"/>
  <c r="R27" i="1"/>
  <c r="S27" i="3" s="1"/>
  <c r="R15" i="4" l="1"/>
  <c r="S15" i="4"/>
  <c r="U15" i="1"/>
  <c r="S15" i="3" s="1"/>
  <c r="S36" i="3"/>
  <c r="S36" i="4"/>
  <c r="U13" i="1"/>
  <c r="S13" i="3" s="1"/>
  <c r="S13" i="4"/>
  <c r="U21" i="1"/>
  <c r="S21" i="3" s="1"/>
  <c r="S21" i="4"/>
  <c r="U31" i="1"/>
  <c r="S31" i="3" s="1"/>
  <c r="S31" i="4"/>
  <c r="S6" i="2"/>
  <c r="S22" i="2"/>
  <c r="S38" i="2"/>
  <c r="S10" i="2"/>
  <c r="S26" i="2"/>
  <c r="S14" i="2"/>
  <c r="S30" i="2"/>
  <c r="S18" i="2"/>
  <c r="S34" i="2"/>
  <c r="S32" i="2"/>
  <c r="S16" i="2"/>
  <c r="S8" i="2"/>
  <c r="S36" i="2"/>
  <c r="S24" i="2"/>
  <c r="S28" i="2"/>
  <c r="R21" i="4"/>
  <c r="R23" i="4"/>
  <c r="U23" i="1"/>
  <c r="S23" i="3" s="1"/>
  <c r="S23" i="4"/>
  <c r="R33" i="4"/>
  <c r="U33" i="1"/>
  <c r="S33" i="3" s="1"/>
  <c r="S33" i="4"/>
  <c r="R32" i="3"/>
  <c r="S12" i="2"/>
  <c r="S33" i="2"/>
  <c r="S29" i="2"/>
  <c r="S37" i="2"/>
  <c r="S25" i="2"/>
  <c r="S5" i="2"/>
  <c r="S31" i="2"/>
  <c r="S7" i="2"/>
  <c r="S13" i="2"/>
  <c r="S23" i="2"/>
  <c r="S15" i="2"/>
  <c r="S17" i="2"/>
  <c r="S21" i="2"/>
  <c r="S9" i="2"/>
  <c r="S7" i="4"/>
  <c r="S7" i="3"/>
  <c r="U25" i="1"/>
  <c r="S25" i="3" s="1"/>
  <c r="S25" i="4"/>
  <c r="S27" i="4"/>
  <c r="R9" i="4"/>
  <c r="S9" i="3"/>
  <c r="S9" i="4"/>
  <c r="R17" i="4"/>
  <c r="U17" i="1"/>
  <c r="S17" i="3" s="1"/>
  <c r="S17" i="4"/>
  <c r="U29" i="1"/>
  <c r="S29" i="3" s="1"/>
  <c r="S29" i="4"/>
  <c r="R21" i="3"/>
  <c r="S28" i="4"/>
  <c r="R35" i="1"/>
  <c r="R31" i="3"/>
  <c r="R15" i="3"/>
  <c r="R25" i="4"/>
  <c r="R27" i="3"/>
  <c r="R33" i="3"/>
  <c r="R36" i="4"/>
  <c r="R28" i="3"/>
  <c r="R28" i="4"/>
  <c r="R6" i="3"/>
  <c r="R27" i="4"/>
  <c r="R19" i="1"/>
  <c r="R20" i="1"/>
  <c r="R12" i="4"/>
  <c r="S19" i="3" l="1"/>
  <c r="S19" i="4"/>
  <c r="S35" i="3"/>
  <c r="S35" i="4"/>
  <c r="R36" i="3"/>
  <c r="R17" i="3"/>
  <c r="R25" i="3"/>
  <c r="R29" i="3"/>
  <c r="R7" i="3"/>
  <c r="S20" i="3"/>
  <c r="S20" i="4"/>
  <c r="R9" i="3"/>
  <c r="R13" i="3"/>
  <c r="R23" i="3"/>
  <c r="R35" i="4"/>
  <c r="R19" i="4"/>
  <c r="R19" i="3"/>
  <c r="AL38" i="1"/>
  <c r="R38" i="1"/>
  <c r="R12" i="3"/>
  <c r="R20" i="4"/>
  <c r="R20" i="3" l="1"/>
  <c r="R16" i="2"/>
  <c r="S38" i="3"/>
  <c r="S38" i="4"/>
  <c r="R35" i="3"/>
  <c r="R18" i="2"/>
  <c r="R36" i="2"/>
  <c r="R20" i="2"/>
  <c r="R12" i="2"/>
  <c r="R38" i="2"/>
  <c r="R34" i="2"/>
  <c r="R14" i="2"/>
  <c r="R32" i="2"/>
  <c r="R26" i="2"/>
  <c r="R38" i="3"/>
  <c r="R30" i="2"/>
  <c r="R10" i="2"/>
  <c r="R28" i="2"/>
  <c r="R8" i="2"/>
  <c r="R38" i="4"/>
  <c r="R22" i="2"/>
  <c r="R6" i="2"/>
  <c r="R24" i="2"/>
  <c r="R5" i="1" l="1"/>
  <c r="S5" i="3" l="1"/>
  <c r="S5" i="4"/>
  <c r="R5" i="3"/>
  <c r="R5" i="4"/>
  <c r="R11" i="1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S11" i="4" l="1"/>
  <c r="R11" i="3"/>
  <c r="R11" i="4"/>
  <c r="R37" i="1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U38" i="3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U38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V38" i="3" l="1"/>
  <c r="S37" i="3"/>
  <c r="S37" i="4"/>
  <c r="S11" i="3"/>
  <c r="AL37" i="1"/>
  <c r="R11" i="2"/>
  <c r="R37" i="3"/>
  <c r="R27" i="2"/>
  <c r="R21" i="2"/>
  <c r="R15" i="2"/>
  <c r="R17" i="2"/>
  <c r="R29" i="2"/>
  <c r="R23" i="2"/>
  <c r="R25" i="2"/>
  <c r="R31" i="2"/>
  <c r="R13" i="2"/>
  <c r="R9" i="2"/>
  <c r="R35" i="2"/>
  <c r="R37" i="2"/>
  <c r="R33" i="2"/>
  <c r="R19" i="2"/>
  <c r="R37" i="4"/>
  <c r="R7" i="2"/>
  <c r="R5" i="2"/>
  <c r="G37" i="3"/>
  <c r="I37" i="3"/>
  <c r="Q37" i="3"/>
  <c r="F37" i="3"/>
  <c r="N37" i="3"/>
  <c r="P37" i="3"/>
  <c r="C36" i="3"/>
  <c r="G36" i="3"/>
  <c r="K36" i="3"/>
  <c r="O36" i="3"/>
  <c r="D36" i="3"/>
  <c r="F36" i="3"/>
  <c r="H36" i="3"/>
  <c r="J36" i="3"/>
  <c r="L36" i="3"/>
  <c r="N36" i="3"/>
  <c r="P36" i="3"/>
  <c r="U36" i="3"/>
  <c r="E36" i="3"/>
  <c r="I36" i="3"/>
  <c r="M36" i="3"/>
  <c r="Q36" i="3"/>
  <c r="U36" i="2"/>
  <c r="D35" i="3"/>
  <c r="F35" i="3"/>
  <c r="H35" i="3"/>
  <c r="J35" i="3"/>
  <c r="L35" i="3"/>
  <c r="N35" i="3"/>
  <c r="P35" i="3"/>
  <c r="U35" i="3"/>
  <c r="C35" i="3"/>
  <c r="E35" i="3"/>
  <c r="G35" i="3"/>
  <c r="I35" i="3"/>
  <c r="K35" i="3"/>
  <c r="M35" i="3"/>
  <c r="O35" i="3"/>
  <c r="Q35" i="3"/>
  <c r="U35" i="2"/>
  <c r="C34" i="3"/>
  <c r="E34" i="3"/>
  <c r="G34" i="3"/>
  <c r="I34" i="3"/>
  <c r="K34" i="3"/>
  <c r="M34" i="3"/>
  <c r="O34" i="3"/>
  <c r="Q34" i="3"/>
  <c r="D34" i="3"/>
  <c r="F34" i="3"/>
  <c r="H34" i="3"/>
  <c r="J34" i="3"/>
  <c r="L34" i="3"/>
  <c r="N34" i="3"/>
  <c r="P34" i="3"/>
  <c r="U34" i="3"/>
  <c r="U34" i="2"/>
  <c r="D33" i="3"/>
  <c r="F33" i="3"/>
  <c r="H33" i="3"/>
  <c r="J33" i="3"/>
  <c r="L33" i="3"/>
  <c r="N33" i="3"/>
  <c r="P33" i="3"/>
  <c r="U33" i="3"/>
  <c r="C33" i="3"/>
  <c r="E33" i="3"/>
  <c r="G33" i="3"/>
  <c r="I33" i="3"/>
  <c r="K33" i="3"/>
  <c r="M33" i="3"/>
  <c r="O33" i="3"/>
  <c r="Q33" i="3"/>
  <c r="C32" i="3"/>
  <c r="E32" i="3"/>
  <c r="G32" i="3"/>
  <c r="I32" i="3"/>
  <c r="K32" i="3"/>
  <c r="M32" i="3"/>
  <c r="O32" i="3"/>
  <c r="Q32" i="3"/>
  <c r="U32" i="2"/>
  <c r="D32" i="3"/>
  <c r="F32" i="3"/>
  <c r="H32" i="3"/>
  <c r="J32" i="3"/>
  <c r="L32" i="3"/>
  <c r="N32" i="3"/>
  <c r="P32" i="3"/>
  <c r="U32" i="3"/>
  <c r="C31" i="3"/>
  <c r="E31" i="3"/>
  <c r="G31" i="3"/>
  <c r="I31" i="3"/>
  <c r="K31" i="3"/>
  <c r="M31" i="3"/>
  <c r="O31" i="3"/>
  <c r="Q31" i="3"/>
  <c r="U31" i="2"/>
  <c r="D31" i="3"/>
  <c r="F31" i="3"/>
  <c r="H31" i="3"/>
  <c r="J31" i="3"/>
  <c r="L31" i="3"/>
  <c r="N31" i="3"/>
  <c r="P31" i="3"/>
  <c r="U31" i="3"/>
  <c r="C30" i="3"/>
  <c r="E30" i="3"/>
  <c r="G30" i="3"/>
  <c r="I30" i="3"/>
  <c r="K30" i="3"/>
  <c r="M30" i="3"/>
  <c r="O30" i="3"/>
  <c r="Q30" i="3"/>
  <c r="D30" i="3"/>
  <c r="F30" i="3"/>
  <c r="H30" i="3"/>
  <c r="J30" i="3"/>
  <c r="L30" i="3"/>
  <c r="N30" i="3"/>
  <c r="P30" i="3"/>
  <c r="U30" i="3"/>
  <c r="U30" i="2"/>
  <c r="C29" i="3"/>
  <c r="E29" i="3"/>
  <c r="G29" i="3"/>
  <c r="I29" i="3"/>
  <c r="K29" i="3"/>
  <c r="M29" i="3"/>
  <c r="O29" i="3"/>
  <c r="Q29" i="3"/>
  <c r="D29" i="3"/>
  <c r="F29" i="3"/>
  <c r="H29" i="3"/>
  <c r="J29" i="3"/>
  <c r="L29" i="3"/>
  <c r="N29" i="3"/>
  <c r="P29" i="3"/>
  <c r="U29" i="3"/>
  <c r="C28" i="3"/>
  <c r="E28" i="3"/>
  <c r="G28" i="3"/>
  <c r="I28" i="3"/>
  <c r="M28" i="3"/>
  <c r="O28" i="3"/>
  <c r="Q28" i="3"/>
  <c r="U28" i="2"/>
  <c r="D28" i="3"/>
  <c r="F28" i="3"/>
  <c r="H28" i="3"/>
  <c r="J28" i="3"/>
  <c r="L28" i="3"/>
  <c r="N28" i="3"/>
  <c r="P28" i="3"/>
  <c r="U28" i="3"/>
  <c r="K28" i="3"/>
  <c r="C27" i="3"/>
  <c r="E27" i="3"/>
  <c r="G27" i="3"/>
  <c r="I27" i="3"/>
  <c r="K27" i="3"/>
  <c r="M27" i="3"/>
  <c r="O27" i="3"/>
  <c r="Q27" i="3"/>
  <c r="U27" i="2"/>
  <c r="D27" i="3"/>
  <c r="F27" i="3"/>
  <c r="H27" i="3"/>
  <c r="J27" i="3"/>
  <c r="L27" i="3"/>
  <c r="N27" i="3"/>
  <c r="P27" i="3"/>
  <c r="U27" i="3"/>
  <c r="D26" i="3"/>
  <c r="F26" i="3"/>
  <c r="H26" i="3"/>
  <c r="J26" i="3"/>
  <c r="L26" i="3"/>
  <c r="N26" i="3"/>
  <c r="P26" i="3"/>
  <c r="U26" i="3"/>
  <c r="C26" i="3"/>
  <c r="V26" i="3" s="1"/>
  <c r="E26" i="3"/>
  <c r="G26" i="3"/>
  <c r="I26" i="3"/>
  <c r="K26" i="3"/>
  <c r="M26" i="3"/>
  <c r="O26" i="3"/>
  <c r="Q26" i="3"/>
  <c r="U26" i="2"/>
  <c r="M25" i="3"/>
  <c r="D25" i="3"/>
  <c r="F25" i="3"/>
  <c r="H25" i="3"/>
  <c r="J25" i="3"/>
  <c r="L25" i="3"/>
  <c r="N25" i="3"/>
  <c r="P25" i="3"/>
  <c r="U25" i="3"/>
  <c r="C25" i="3"/>
  <c r="E25" i="3"/>
  <c r="G25" i="3"/>
  <c r="I25" i="3"/>
  <c r="K25" i="3"/>
  <c r="O25" i="3"/>
  <c r="Q25" i="3"/>
  <c r="E24" i="3"/>
  <c r="D24" i="3"/>
  <c r="F24" i="3"/>
  <c r="H24" i="3"/>
  <c r="J24" i="3"/>
  <c r="L24" i="3"/>
  <c r="N24" i="3"/>
  <c r="P24" i="3"/>
  <c r="U24" i="3"/>
  <c r="C24" i="3"/>
  <c r="G24" i="3"/>
  <c r="I24" i="3"/>
  <c r="K24" i="3"/>
  <c r="M24" i="3"/>
  <c r="O24" i="3"/>
  <c r="Q24" i="3"/>
  <c r="U24" i="2"/>
  <c r="C23" i="3"/>
  <c r="E23" i="3"/>
  <c r="G23" i="3"/>
  <c r="I23" i="3"/>
  <c r="K23" i="3"/>
  <c r="M23" i="3"/>
  <c r="O23" i="3"/>
  <c r="Q23" i="3"/>
  <c r="D23" i="3"/>
  <c r="F23" i="3"/>
  <c r="H23" i="3"/>
  <c r="J23" i="3"/>
  <c r="L23" i="3"/>
  <c r="N23" i="3"/>
  <c r="P23" i="3"/>
  <c r="U23" i="3"/>
  <c r="U23" i="2"/>
  <c r="C22" i="3"/>
  <c r="E22" i="3"/>
  <c r="G22" i="3"/>
  <c r="I22" i="3"/>
  <c r="K22" i="3"/>
  <c r="M22" i="3"/>
  <c r="O22" i="3"/>
  <c r="Q22" i="3"/>
  <c r="U22" i="2"/>
  <c r="D22" i="3"/>
  <c r="F22" i="3"/>
  <c r="H22" i="3"/>
  <c r="J22" i="3"/>
  <c r="L22" i="3"/>
  <c r="N22" i="3"/>
  <c r="P22" i="3"/>
  <c r="U22" i="3"/>
  <c r="C21" i="3"/>
  <c r="E21" i="3"/>
  <c r="G21" i="3"/>
  <c r="K21" i="3"/>
  <c r="M21" i="3"/>
  <c r="O21" i="3"/>
  <c r="Q21" i="3"/>
  <c r="D21" i="3"/>
  <c r="F21" i="3"/>
  <c r="H21" i="3"/>
  <c r="J21" i="3"/>
  <c r="L21" i="3"/>
  <c r="N21" i="3"/>
  <c r="P21" i="3"/>
  <c r="U21" i="3"/>
  <c r="I21" i="3"/>
  <c r="C20" i="3"/>
  <c r="E20" i="3"/>
  <c r="G20" i="3"/>
  <c r="I20" i="3"/>
  <c r="K20" i="3"/>
  <c r="M20" i="3"/>
  <c r="O20" i="3"/>
  <c r="Q20" i="3"/>
  <c r="U20" i="2"/>
  <c r="D20" i="3"/>
  <c r="F20" i="3"/>
  <c r="H20" i="3"/>
  <c r="J20" i="3"/>
  <c r="L20" i="3"/>
  <c r="N20" i="3"/>
  <c r="P20" i="3"/>
  <c r="U20" i="3"/>
  <c r="C19" i="3"/>
  <c r="E19" i="3"/>
  <c r="G19" i="3"/>
  <c r="I19" i="3"/>
  <c r="K19" i="3"/>
  <c r="M19" i="3"/>
  <c r="O19" i="3"/>
  <c r="Q19" i="3"/>
  <c r="U19" i="2"/>
  <c r="D19" i="3"/>
  <c r="F19" i="3"/>
  <c r="H19" i="3"/>
  <c r="J19" i="3"/>
  <c r="L19" i="3"/>
  <c r="N19" i="3"/>
  <c r="P19" i="3"/>
  <c r="U19" i="3"/>
  <c r="C18" i="3"/>
  <c r="E18" i="3"/>
  <c r="G18" i="3"/>
  <c r="I18" i="3"/>
  <c r="K18" i="3"/>
  <c r="M18" i="3"/>
  <c r="O18" i="3"/>
  <c r="Q18" i="3"/>
  <c r="D18" i="3"/>
  <c r="F18" i="3"/>
  <c r="H18" i="3"/>
  <c r="J18" i="3"/>
  <c r="L18" i="3"/>
  <c r="N18" i="3"/>
  <c r="P18" i="3"/>
  <c r="U18" i="3"/>
  <c r="U18" i="2"/>
  <c r="M17" i="3"/>
  <c r="D17" i="3"/>
  <c r="F17" i="3"/>
  <c r="H17" i="3"/>
  <c r="J17" i="3"/>
  <c r="L17" i="3"/>
  <c r="N17" i="3"/>
  <c r="P17" i="3"/>
  <c r="U17" i="3"/>
  <c r="C17" i="3"/>
  <c r="E17" i="3"/>
  <c r="G17" i="3"/>
  <c r="I17" i="3"/>
  <c r="K17" i="3"/>
  <c r="O17" i="3"/>
  <c r="Q17" i="3"/>
  <c r="C16" i="3"/>
  <c r="E16" i="3"/>
  <c r="G16" i="3"/>
  <c r="I16" i="3"/>
  <c r="K16" i="3"/>
  <c r="M16" i="3"/>
  <c r="O16" i="3"/>
  <c r="Q16" i="3"/>
  <c r="U16" i="2"/>
  <c r="D16" i="3"/>
  <c r="F16" i="3"/>
  <c r="H16" i="3"/>
  <c r="J16" i="3"/>
  <c r="L16" i="3"/>
  <c r="N16" i="3"/>
  <c r="P16" i="3"/>
  <c r="U16" i="3"/>
  <c r="C15" i="3"/>
  <c r="E15" i="3"/>
  <c r="G15" i="3"/>
  <c r="I15" i="3"/>
  <c r="K15" i="3"/>
  <c r="M15" i="3"/>
  <c r="O15" i="3"/>
  <c r="Q15" i="3"/>
  <c r="U15" i="2"/>
  <c r="D15" i="3"/>
  <c r="F15" i="3"/>
  <c r="H15" i="3"/>
  <c r="J15" i="3"/>
  <c r="L15" i="3"/>
  <c r="N15" i="3"/>
  <c r="P15" i="3"/>
  <c r="U15" i="3"/>
  <c r="C14" i="3"/>
  <c r="E14" i="3"/>
  <c r="G14" i="3"/>
  <c r="I14" i="3"/>
  <c r="K14" i="3"/>
  <c r="M14" i="3"/>
  <c r="O14" i="3"/>
  <c r="Q14" i="3"/>
  <c r="D14" i="3"/>
  <c r="F14" i="3"/>
  <c r="H14" i="3"/>
  <c r="J14" i="3"/>
  <c r="L14" i="3"/>
  <c r="N14" i="3"/>
  <c r="P14" i="3"/>
  <c r="U14" i="3"/>
  <c r="U14" i="2"/>
  <c r="C13" i="3"/>
  <c r="E13" i="3"/>
  <c r="G13" i="3"/>
  <c r="I13" i="3"/>
  <c r="K13" i="3"/>
  <c r="M13" i="3"/>
  <c r="O13" i="3"/>
  <c r="Q13" i="3"/>
  <c r="D13" i="3"/>
  <c r="F13" i="3"/>
  <c r="H13" i="3"/>
  <c r="J13" i="3"/>
  <c r="L13" i="3"/>
  <c r="N13" i="3"/>
  <c r="P13" i="3"/>
  <c r="U13" i="3"/>
  <c r="C12" i="3"/>
  <c r="E12" i="3"/>
  <c r="G12" i="3"/>
  <c r="I12" i="3"/>
  <c r="K12" i="3"/>
  <c r="M12" i="3"/>
  <c r="O12" i="3"/>
  <c r="Q12" i="3"/>
  <c r="U12" i="2"/>
  <c r="D12" i="3"/>
  <c r="F12" i="3"/>
  <c r="H12" i="3"/>
  <c r="J12" i="3"/>
  <c r="L12" i="3"/>
  <c r="N12" i="3"/>
  <c r="P12" i="3"/>
  <c r="U12" i="3"/>
  <c r="C11" i="3"/>
  <c r="E11" i="3"/>
  <c r="G11" i="3"/>
  <c r="I11" i="3"/>
  <c r="K11" i="3"/>
  <c r="M11" i="3"/>
  <c r="O11" i="3"/>
  <c r="Q11" i="3"/>
  <c r="U11" i="2"/>
  <c r="D11" i="3"/>
  <c r="F11" i="3"/>
  <c r="H11" i="3"/>
  <c r="J11" i="3"/>
  <c r="L11" i="3"/>
  <c r="N11" i="3"/>
  <c r="P11" i="3"/>
  <c r="U11" i="3"/>
  <c r="C10" i="3"/>
  <c r="G10" i="3"/>
  <c r="I10" i="3"/>
  <c r="K10" i="3"/>
  <c r="O10" i="3"/>
  <c r="D10" i="3"/>
  <c r="F10" i="3"/>
  <c r="H10" i="3"/>
  <c r="J10" i="3"/>
  <c r="L10" i="3"/>
  <c r="N10" i="3"/>
  <c r="P10" i="3"/>
  <c r="U10" i="3"/>
  <c r="E10" i="3"/>
  <c r="M10" i="3"/>
  <c r="Q10" i="3"/>
  <c r="U10" i="2"/>
  <c r="C9" i="3"/>
  <c r="E9" i="3"/>
  <c r="G9" i="3"/>
  <c r="I9" i="3"/>
  <c r="K9" i="3"/>
  <c r="M9" i="3"/>
  <c r="O9" i="3"/>
  <c r="Q9" i="3"/>
  <c r="D9" i="3"/>
  <c r="F9" i="3"/>
  <c r="H9" i="3"/>
  <c r="J9" i="3"/>
  <c r="L9" i="3"/>
  <c r="N9" i="3"/>
  <c r="P9" i="3"/>
  <c r="U9" i="3"/>
  <c r="C8" i="3"/>
  <c r="G8" i="3"/>
  <c r="I8" i="3"/>
  <c r="K8" i="3"/>
  <c r="M8" i="3"/>
  <c r="O8" i="3"/>
  <c r="Q8" i="3"/>
  <c r="D8" i="3"/>
  <c r="F8" i="3"/>
  <c r="H8" i="3"/>
  <c r="J8" i="3"/>
  <c r="L8" i="3"/>
  <c r="N8" i="3"/>
  <c r="P8" i="3"/>
  <c r="U8" i="3"/>
  <c r="E8" i="3"/>
  <c r="U8" i="2"/>
  <c r="E7" i="3"/>
  <c r="U7" i="2"/>
  <c r="D7" i="3"/>
  <c r="F7" i="3"/>
  <c r="H7" i="3"/>
  <c r="J7" i="3"/>
  <c r="L7" i="3"/>
  <c r="N7" i="3"/>
  <c r="P7" i="3"/>
  <c r="U7" i="3"/>
  <c r="C7" i="3"/>
  <c r="G7" i="3"/>
  <c r="I7" i="3"/>
  <c r="K7" i="3"/>
  <c r="M7" i="3"/>
  <c r="O7" i="3"/>
  <c r="Q7" i="3"/>
  <c r="U5" i="3"/>
  <c r="P5" i="3"/>
  <c r="N5" i="3"/>
  <c r="L5" i="3"/>
  <c r="J5" i="3"/>
  <c r="H5" i="3"/>
  <c r="F5" i="3"/>
  <c r="D5" i="3"/>
  <c r="U5" i="2"/>
  <c r="Q5" i="3"/>
  <c r="O5" i="3"/>
  <c r="M5" i="3"/>
  <c r="K5" i="3"/>
  <c r="I5" i="3"/>
  <c r="G5" i="3"/>
  <c r="E5" i="3"/>
  <c r="C5" i="3"/>
  <c r="C6" i="3"/>
  <c r="E6" i="3"/>
  <c r="G6" i="3"/>
  <c r="I6" i="3"/>
  <c r="K6" i="3"/>
  <c r="M6" i="3"/>
  <c r="O6" i="3"/>
  <c r="Q6" i="3"/>
  <c r="D6" i="3"/>
  <c r="F6" i="3"/>
  <c r="H6" i="3"/>
  <c r="J6" i="3"/>
  <c r="L6" i="3"/>
  <c r="N6" i="3"/>
  <c r="P6" i="3"/>
  <c r="U6" i="3"/>
  <c r="U6" i="2"/>
  <c r="V5" i="3" l="1"/>
  <c r="V18" i="3"/>
  <c r="V22" i="3"/>
  <c r="V30" i="3"/>
  <c r="V11" i="3"/>
  <c r="V24" i="3"/>
  <c r="V25" i="3"/>
  <c r="V31" i="3"/>
  <c r="V6" i="3"/>
  <c r="V7" i="3"/>
  <c r="U9" i="2"/>
  <c r="V9" i="3"/>
  <c r="U13" i="2"/>
  <c r="V13" i="3"/>
  <c r="U17" i="2"/>
  <c r="U21" i="2"/>
  <c r="V21" i="3"/>
  <c r="U29" i="2"/>
  <c r="V29" i="3"/>
  <c r="U33" i="2"/>
  <c r="V33" i="3"/>
  <c r="U37" i="3"/>
  <c r="H37" i="3"/>
  <c r="M37" i="3"/>
  <c r="V10" i="3"/>
  <c r="V14" i="3"/>
  <c r="V34" i="3"/>
  <c r="V15" i="3"/>
  <c r="V19" i="3"/>
  <c r="V23" i="3"/>
  <c r="V27" i="3"/>
  <c r="V35" i="3"/>
  <c r="V8" i="3"/>
  <c r="V12" i="3"/>
  <c r="V16" i="3"/>
  <c r="V17" i="3"/>
  <c r="V20" i="3"/>
  <c r="U25" i="2"/>
  <c r="V28" i="3"/>
  <c r="V32" i="3"/>
  <c r="V36" i="3"/>
  <c r="J37" i="3"/>
  <c r="O37" i="3"/>
  <c r="E37" i="3"/>
  <c r="U37" i="2"/>
  <c r="L37" i="3"/>
  <c r="D37" i="3"/>
  <c r="K37" i="3"/>
  <c r="C37" i="3"/>
  <c r="V37" i="3" l="1"/>
</calcChain>
</file>

<file path=xl/sharedStrings.xml><?xml version="1.0" encoding="utf-8"?>
<sst xmlns="http://schemas.openxmlformats.org/spreadsheetml/2006/main" count="593" uniqueCount="102">
  <si>
    <t xml:space="preserve">Totali </t>
  </si>
  <si>
    <t>Gennaio</t>
  </si>
  <si>
    <t>incidenti</t>
  </si>
  <si>
    <t>inc.mortali</t>
  </si>
  <si>
    <t>Febbraio</t>
  </si>
  <si>
    <t>Marzo</t>
  </si>
  <si>
    <t>1° Trimestre</t>
  </si>
  <si>
    <t>Aprile</t>
  </si>
  <si>
    <t>Maggio</t>
  </si>
  <si>
    <t>Giugno</t>
  </si>
  <si>
    <t>2° Trimestre</t>
  </si>
  <si>
    <t>Luglio</t>
  </si>
  <si>
    <t>Agosto</t>
  </si>
  <si>
    <t>Settembre</t>
  </si>
  <si>
    <t>3° Trimestre</t>
  </si>
  <si>
    <t>Ottobre</t>
  </si>
  <si>
    <t>Novembre</t>
  </si>
  <si>
    <t>Dicembre</t>
  </si>
  <si>
    <t>4° Trimestre</t>
  </si>
  <si>
    <t>Totale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</si>
  <si>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</si>
  <si>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t>Totali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</si>
  <si>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mese</t>
    </r>
  </si>
  <si>
    <t>Mese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</si>
  <si>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</si>
  <si>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</si>
  <si>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</si>
  <si>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</si>
  <si>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</si>
  <si>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</si>
  <si>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</si>
  <si>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</si>
  <si>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</si>
  <si>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</si>
  <si>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</si>
  <si>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</si>
  <si>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</si>
  <si>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 xml:space="preserve"> 1° Trimestre</t>
  </si>
  <si>
    <t xml:space="preserve"> 2° Trimestre</t>
  </si>
  <si>
    <t xml:space="preserve"> 3° Trimestre</t>
  </si>
  <si>
    <t xml:space="preserve"> 4° Trimestre</t>
  </si>
  <si>
    <t xml:space="preserve"> </t>
  </si>
  <si>
    <t>Frequenza</t>
  </si>
  <si>
    <t>Percentuale</t>
  </si>
  <si>
    <t>Percentuale valida</t>
  </si>
  <si>
    <t>Percentuale cumulata</t>
  </si>
  <si>
    <t>Validi</t>
  </si>
  <si>
    <t>Incidenti  Data dell'incidente:mese</t>
  </si>
  <si>
    <t>I trimestre</t>
  </si>
  <si>
    <t>II trimestre</t>
  </si>
  <si>
    <t>III trimestre</t>
  </si>
  <si>
    <t>IV trimestre</t>
  </si>
  <si>
    <t>Incidenti Trimestre</t>
  </si>
  <si>
    <t>Incidenti mortali - Data dell'incidente:mese</t>
  </si>
  <si>
    <t>2015/14</t>
  </si>
  <si>
    <t>Incidenti mortali Trimestre</t>
  </si>
  <si>
    <t>Note: in rosso e verde sono indicati: 1) in “a)” massimi e minimi; 2) in “c)” maggiori e minori diminuzioni, per mese, trimestre ed intero periodo. In blu sono indicati i totali generali.</t>
  </si>
  <si>
    <t>Tavola 1.12 - Incidenti stradali, morti e feriti per mese e regione - Anno 2016</t>
  </si>
  <si>
    <t>REGIONI</t>
  </si>
  <si>
    <t>Incidenti</t>
  </si>
  <si>
    <t>Morti</t>
  </si>
  <si>
    <t>Feriti</t>
  </si>
  <si>
    <t>Piemonte</t>
  </si>
  <si>
    <t xml:space="preserve">Valle d'Aosta/Vallée d'Aoste </t>
  </si>
  <si>
    <t>Lombardia</t>
  </si>
  <si>
    <t>Trentino-Alto Adige</t>
  </si>
  <si>
    <t>Bolzano - 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</si>
  <si>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</si>
  <si>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</si>
  <si>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</si>
  <si>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</si>
  <si>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</si>
  <si>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</si>
  <si>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</si>
  <si>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</si>
  <si>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</si>
  <si>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</si>
  <si>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</si>
  <si>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</si>
  <si>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</si>
  <si>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</si>
  <si>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</si>
  <si>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</si>
  <si>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</si>
  <si>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</si>
  <si>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t xml:space="preserve">Tavola 1.12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Incidenti stradali, morti e feriti per mese e regione - Anno 2016</t>
    </r>
  </si>
  <si>
    <t>2016/15</t>
  </si>
  <si>
    <t>a)         Valori assoluti</t>
  </si>
  <si>
    <t>a)   Variazioni annuali e di periodo - Valori percentuali</t>
  </si>
  <si>
    <r>
      <t>Fonte:</t>
    </r>
    <r>
      <rPr>
        <sz val="12"/>
        <color theme="1"/>
        <rFont val="Times New Roman"/>
        <family val="1"/>
      </rPr>
      <t xml:space="preserve"> elaborazione Ministero delle Infrastrutture e dei Trasporti su dati ISTAT.</t>
    </r>
  </si>
  <si>
    <t>Data dell'incidente:mese</t>
  </si>
  <si>
    <t>Mese dell'anno</t>
  </si>
  <si>
    <t>mortali</t>
  </si>
  <si>
    <t>totali</t>
  </si>
  <si>
    <t>2017/16</t>
  </si>
  <si>
    <r>
      <t>Segue:</t>
    </r>
    <r>
      <rPr>
        <b/>
        <sz val="12"/>
        <color rgb="FF00B050"/>
        <rFont val="Times New Roman"/>
        <family val="1"/>
      </rPr>
      <t xml:space="preserve"> Tab. RF.IS.1.2.1 - Incidenti ed incidenti mortali su strada per mese e trimestre - Anni 2001-2017</t>
    </r>
  </si>
  <si>
    <t>Tab. RF.IS.1.2.1 - Incidenti ed incidenti mortali su strada per mese e trimestre - Anni 2001-2018</t>
  </si>
  <si>
    <t>2018/17</t>
  </si>
  <si>
    <t>incid</t>
  </si>
  <si>
    <t>morti</t>
  </si>
  <si>
    <t>Var. 2018/01</t>
  </si>
  <si>
    <t>Var. 2018/10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</si>
</sst>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</numFmts>
  <fonts count="39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8"/>
      <color rgb="FF0070C0"/>
      <name val="Times New Roman"/>
      <family val="1"/>
    </font>
    <font>
      <i/>
      <sz val="12"/>
      <color rgb="FF00B05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indexed="8"/>
      <name val="Arial Bold"/>
    </font>
    <font>
      <sz val="12"/>
      <name val="Arial"/>
      <family val="2"/>
    </font>
    <font>
      <b/>
      <sz val="12"/>
      <color rgb="FF000000"/>
      <name val="Times New Roman"/>
      <family val="1"/>
    </font>
    <font>
      <sz val="12"/>
      <color indexed="8"/>
      <name val="Arial"/>
      <family val="2"/>
    </font>
    <font>
      <sz val="12"/>
      <color rgb="FFFF0000"/>
      <name val="Arial"/>
      <family val="2"/>
    </font>
    <font>
      <b/>
      <sz val="12"/>
      <color rgb="FF0070C0"/>
      <name val="Times New Roman"/>
      <family val="1"/>
    </font>
    <font>
      <sz val="8"/>
      <color rgb="FF00B050"/>
      <name val="Times New Roman"/>
      <family val="1"/>
    </font>
    <font>
      <sz val="8"/>
      <color rgb="FFFF0000"/>
      <name val="Times New Roman"/>
      <family val="1"/>
    </font>
    <font>
      <sz val="8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b/>
      <sz val="8"/>
      <name val="Times New Roman"/>
      <family val="1"/>
    </font>
    <font>
      <i/>
      <sz val="8"/>
      <name val="Times New Roman"/>
      <family val="1"/>
    </font>
    <font>
      <i/>
      <sz val="8"/>
      <color rgb="FF00B050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2" fillId="0" borderId="0" applyFont="0" applyFill="0" applyBorder="0" applyAlignment="0" applyProtection="0"/>
    <xf numFmtId="0" fontId="13" fillId="0" borderId="0"/>
    <xf numFmtId="0" fontId="36" fillId="0" borderId="0"/>
    <xf numFmtId="0" fontId="36" fillId="0" borderId="0"/>
    <xf numFmtId="0" fontId="13" fillId="0" borderId="0"/>
  </cellStyleXfs>
  <cellXfs count="221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2" fontId="8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0" fontId="1" fillId="0" borderId="0" xfId="0" applyFont="1" applyFill="1" applyAlignment="1">
      <alignment horizontal="justify" vertical="center"/>
    </xf>
    <xf numFmtId="0" fontId="14" fillId="0" borderId="0" xfId="0" applyFont="1" applyFill="1"/>
    <xf numFmtId="0" fontId="15" fillId="0" borderId="0" xfId="0" applyFont="1" applyFill="1"/>
    <xf numFmtId="0" fontId="15" fillId="0" borderId="28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right" vertical="center"/>
    </xf>
    <xf numFmtId="0" fontId="15" fillId="0" borderId="0" xfId="0" applyFont="1" applyFill="1" applyAlignment="1">
      <alignment horizontal="right"/>
    </xf>
    <xf numFmtId="166" fontId="15" fillId="0" borderId="0" xfId="1" applyNumberFormat="1" applyFont="1" applyFill="1"/>
    <xf numFmtId="41" fontId="15" fillId="0" borderId="0" xfId="1" applyNumberFormat="1" applyFont="1" applyFill="1"/>
    <xf numFmtId="0" fontId="16" fillId="0" borderId="0" xfId="0" applyFont="1" applyFill="1"/>
    <xf numFmtId="166" fontId="16" fillId="0" borderId="0" xfId="1" applyNumberFormat="1" applyFont="1" applyFill="1"/>
    <xf numFmtId="41" fontId="16" fillId="0" borderId="0" xfId="1" applyNumberFormat="1" applyFont="1" applyFill="1"/>
    <xf numFmtId="0" fontId="17" fillId="0" borderId="0" xfId="0" applyFont="1" applyFill="1"/>
    <xf numFmtId="166" fontId="17" fillId="0" borderId="0" xfId="1" applyNumberFormat="1" applyFont="1" applyFill="1"/>
    <xf numFmtId="0" fontId="17" fillId="0" borderId="0" xfId="0" applyFont="1" applyFill="1" applyBorder="1"/>
    <xf numFmtId="166" fontId="17" fillId="0" borderId="0" xfId="1" applyNumberFormat="1" applyFont="1" applyFill="1" applyBorder="1"/>
    <xf numFmtId="166" fontId="15" fillId="0" borderId="28" xfId="1" applyNumberFormat="1" applyFont="1" applyFill="1" applyBorder="1"/>
    <xf numFmtId="41" fontId="15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9" fillId="0" borderId="0" xfId="0" applyFont="1" applyFill="1"/>
    <xf numFmtId="0" fontId="20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23" fillId="0" borderId="0" xfId="2" applyFont="1" applyFill="1"/>
    <xf numFmtId="3" fontId="24" fillId="0" borderId="0" xfId="0" applyNumberFormat="1" applyFont="1" applyFill="1" applyBorder="1" applyAlignment="1">
      <alignment horizontal="right" vertical="center" wrapText="1"/>
    </xf>
    <xf numFmtId="0" fontId="25" fillId="0" borderId="10" xfId="2" applyFont="1" applyFill="1" applyBorder="1" applyAlignment="1">
      <alignment horizontal="center" wrapText="1"/>
    </xf>
    <xf numFmtId="0" fontId="26" fillId="0" borderId="11" xfId="2" applyFont="1" applyFill="1" applyBorder="1" applyAlignment="1">
      <alignment horizontal="center" wrapText="1"/>
    </xf>
    <xf numFmtId="0" fontId="26" fillId="0" borderId="12" xfId="2" applyFont="1" applyFill="1" applyBorder="1" applyAlignment="1">
      <alignment horizontal="center" wrapText="1"/>
    </xf>
    <xf numFmtId="0" fontId="25" fillId="0" borderId="14" xfId="2" applyFont="1" applyFill="1" applyBorder="1" applyAlignment="1">
      <alignment horizontal="left" vertical="top" wrapText="1"/>
    </xf>
    <xf numFmtId="166" fontId="25" fillId="0" borderId="15" xfId="1" applyNumberFormat="1" applyFont="1" applyFill="1" applyBorder="1" applyAlignment="1">
      <alignment horizontal="right" vertical="top"/>
    </xf>
    <xf numFmtId="165" fontId="26" fillId="0" borderId="16" xfId="2" applyNumberFormat="1" applyFont="1" applyFill="1" applyBorder="1" applyAlignment="1">
      <alignment horizontal="right" vertical="top"/>
    </xf>
    <xf numFmtId="165" fontId="26" fillId="0" borderId="17" xfId="2" applyNumberFormat="1" applyFont="1" applyFill="1" applyBorder="1" applyAlignment="1">
      <alignment horizontal="right" vertical="top"/>
    </xf>
    <xf numFmtId="0" fontId="25" fillId="0" borderId="19" xfId="2" applyFont="1" applyFill="1" applyBorder="1" applyAlignment="1">
      <alignment horizontal="left" vertical="top" wrapText="1"/>
    </xf>
    <xf numFmtId="166" fontId="25" fillId="0" borderId="20" xfId="1" applyNumberFormat="1" applyFont="1" applyFill="1" applyBorder="1" applyAlignment="1">
      <alignment horizontal="right" vertical="top"/>
    </xf>
    <xf numFmtId="165" fontId="26" fillId="0" borderId="21" xfId="2" applyNumberFormat="1" applyFont="1" applyFill="1" applyBorder="1" applyAlignment="1">
      <alignment horizontal="right" vertical="top"/>
    </xf>
    <xf numFmtId="165" fontId="26" fillId="0" borderId="22" xfId="2" applyNumberFormat="1" applyFont="1" applyFill="1" applyBorder="1" applyAlignment="1">
      <alignment horizontal="right" vertical="top"/>
    </xf>
    <xf numFmtId="0" fontId="25" fillId="0" borderId="24" xfId="2" applyFont="1" applyFill="1" applyBorder="1" applyAlignment="1">
      <alignment horizontal="left" vertical="top" wrapText="1"/>
    </xf>
    <xf numFmtId="164" fontId="25" fillId="0" borderId="25" xfId="2" applyNumberFormat="1" applyFont="1" applyFill="1" applyBorder="1" applyAlignment="1">
      <alignment horizontal="right" vertical="top"/>
    </xf>
    <xf numFmtId="165" fontId="26" fillId="0" borderId="26" xfId="2" applyNumberFormat="1" applyFont="1" applyFill="1" applyBorder="1" applyAlignment="1">
      <alignment horizontal="right" vertical="top"/>
    </xf>
    <xf numFmtId="0" fontId="26" fillId="0" borderId="27" xfId="2" applyFont="1" applyFill="1" applyBorder="1" applyAlignment="1">
      <alignment horizontal="center" vertical="center"/>
    </xf>
    <xf numFmtId="166" fontId="25" fillId="0" borderId="25" xfId="1" applyNumberFormat="1" applyFont="1" applyFill="1" applyBorder="1" applyAlignment="1">
      <alignment horizontal="right" vertical="top"/>
    </xf>
    <xf numFmtId="3" fontId="27" fillId="0" borderId="0" xfId="0" applyNumberFormat="1" applyFont="1" applyFill="1" applyBorder="1" applyAlignment="1">
      <alignment horizontal="right" vertical="center" wrapText="1"/>
    </xf>
    <xf numFmtId="3" fontId="19" fillId="0" borderId="0" xfId="0" applyNumberFormat="1" applyFont="1" applyFill="1"/>
    <xf numFmtId="0" fontId="19" fillId="0" borderId="0" xfId="0" applyFont="1"/>
    <xf numFmtId="0" fontId="19" fillId="0" borderId="0" xfId="0" applyFont="1" applyAlignment="1">
      <alignment horizontal="left"/>
    </xf>
    <xf numFmtId="0" fontId="19" fillId="2" borderId="0" xfId="0" applyFont="1" applyFill="1"/>
    <xf numFmtId="0" fontId="3" fillId="0" borderId="0" xfId="0" applyFont="1" applyAlignment="1">
      <alignment horizontal="left" vertical="center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28" fillId="2" borderId="4" xfId="0" applyFont="1" applyFill="1" applyBorder="1" applyAlignment="1">
      <alignment horizontal="right" vertical="center" wrapText="1"/>
    </xf>
    <xf numFmtId="2" fontId="29" fillId="2" borderId="4" xfId="0" applyNumberFormat="1" applyFont="1" applyFill="1" applyBorder="1" applyAlignment="1">
      <alignment horizontal="right" vertical="center" wrapText="1"/>
    </xf>
    <xf numFmtId="2" fontId="8" fillId="2" borderId="4" xfId="0" applyNumberFormat="1" applyFont="1" applyFill="1" applyBorder="1" applyAlignment="1">
      <alignment horizontal="right" vertical="center" wrapText="1"/>
    </xf>
    <xf numFmtId="2" fontId="9" fillId="2" borderId="4" xfId="0" applyNumberFormat="1" applyFont="1" applyFill="1" applyBorder="1" applyAlignment="1">
      <alignment horizontal="right" vertical="center" wrapText="1"/>
    </xf>
    <xf numFmtId="0" fontId="30" fillId="2" borderId="4" xfId="0" applyFont="1" applyFill="1" applyBorder="1" applyAlignment="1">
      <alignment horizontal="right" vertical="center" wrapText="1"/>
    </xf>
    <xf numFmtId="2" fontId="8" fillId="0" borderId="4" xfId="0" applyNumberFormat="1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31" fillId="2" borderId="4" xfId="0" applyFont="1" applyFill="1" applyBorder="1" applyAlignment="1">
      <alignment horizontal="right" vertical="center" wrapText="1"/>
    </xf>
    <xf numFmtId="0" fontId="32" fillId="2" borderId="4" xfId="0" applyFont="1" applyFill="1" applyBorder="1" applyAlignment="1">
      <alignment horizontal="right" vertical="center" wrapText="1"/>
    </xf>
    <xf numFmtId="2" fontId="31" fillId="2" borderId="4" xfId="0" applyNumberFormat="1" applyFont="1" applyFill="1" applyBorder="1" applyAlignment="1">
      <alignment horizontal="right" vertical="center" wrapText="1"/>
    </xf>
    <xf numFmtId="0" fontId="33" fillId="2" borderId="4" xfId="0" applyFont="1" applyFill="1" applyBorder="1" applyAlignment="1">
      <alignment horizontal="right" vertical="center" wrapText="1"/>
    </xf>
    <xf numFmtId="2" fontId="9" fillId="0" borderId="4" xfId="0" applyNumberFormat="1" applyFont="1" applyFill="1" applyBorder="1" applyAlignment="1">
      <alignment horizontal="right" vertical="center" wrapText="1"/>
    </xf>
    <xf numFmtId="2" fontId="33" fillId="2" borderId="4" xfId="0" applyNumberFormat="1" applyFont="1" applyFill="1" applyBorder="1" applyAlignment="1">
      <alignment horizontal="right" vertical="center" wrapText="1"/>
    </xf>
    <xf numFmtId="2" fontId="28" fillId="2" borderId="4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3" fontId="29" fillId="0" borderId="4" xfId="0" applyNumberFormat="1" applyFont="1" applyFill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right" vertical="center" wrapText="1"/>
    </xf>
    <xf numFmtId="3" fontId="30" fillId="0" borderId="4" xfId="0" applyNumberFormat="1" applyFont="1" applyFill="1" applyBorder="1" applyAlignment="1">
      <alignment horizontal="right" vertical="center" wrapText="1"/>
    </xf>
    <xf numFmtId="3" fontId="28" fillId="0" borderId="4" xfId="0" applyNumberFormat="1" applyFont="1" applyFill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right" vertical="center" wrapText="1"/>
    </xf>
    <xf numFmtId="0" fontId="30" fillId="0" borderId="4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29" fillId="0" borderId="4" xfId="0" applyFont="1" applyFill="1" applyBorder="1" applyAlignment="1">
      <alignment horizontal="right" vertical="center" wrapText="1"/>
    </xf>
    <xf numFmtId="0" fontId="28" fillId="0" borderId="4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vertical="center" wrapText="1"/>
    </xf>
    <xf numFmtId="3" fontId="6" fillId="0" borderId="4" xfId="0" applyNumberFormat="1" applyFont="1" applyFill="1" applyBorder="1" applyAlignment="1">
      <alignment horizontal="right" vertical="center" wrapText="1"/>
    </xf>
    <xf numFmtId="3" fontId="31" fillId="0" borderId="4" xfId="0" applyNumberFormat="1" applyFont="1" applyFill="1" applyBorder="1" applyAlignment="1">
      <alignment horizontal="right" vertical="center" wrapText="1"/>
    </xf>
    <xf numFmtId="3" fontId="33" fillId="0" borderId="4" xfId="0" applyNumberFormat="1" applyFont="1" applyFill="1" applyBorder="1" applyAlignment="1">
      <alignment horizontal="right" vertical="center" wrapText="1"/>
    </xf>
    <xf numFmtId="3" fontId="32" fillId="0" borderId="4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32" fillId="0" borderId="4" xfId="0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right" vertical="center" wrapText="1"/>
    </xf>
    <xf numFmtId="0" fontId="33" fillId="0" borderId="4" xfId="0" applyFont="1" applyFill="1" applyBorder="1" applyAlignment="1">
      <alignment horizontal="right" vertical="center" wrapText="1"/>
    </xf>
    <xf numFmtId="3" fontId="34" fillId="0" borderId="4" xfId="0" applyNumberFormat="1" applyFont="1" applyFill="1" applyBorder="1" applyAlignment="1">
      <alignment horizontal="right" vertical="center" wrapText="1"/>
    </xf>
    <xf numFmtId="0" fontId="35" fillId="0" borderId="4" xfId="0" applyFont="1" applyFill="1" applyBorder="1" applyAlignment="1">
      <alignment horizontal="right" vertical="center" wrapText="1"/>
    </xf>
    <xf numFmtId="0" fontId="36" fillId="0" borderId="0" xfId="3"/>
    <xf numFmtId="0" fontId="38" fillId="0" borderId="10" xfId="3" applyFont="1" applyBorder="1" applyAlignment="1">
      <alignment horizontal="center" wrapText="1"/>
    </xf>
    <xf numFmtId="0" fontId="38" fillId="0" borderId="11" xfId="3" applyFont="1" applyBorder="1" applyAlignment="1">
      <alignment horizontal="center" wrapText="1"/>
    </xf>
    <xf numFmtId="0" fontId="38" fillId="0" borderId="12" xfId="3" applyFont="1" applyBorder="1" applyAlignment="1">
      <alignment horizontal="center" wrapText="1"/>
    </xf>
    <xf numFmtId="0" fontId="38" fillId="0" borderId="14" xfId="3" applyFont="1" applyBorder="1" applyAlignment="1">
      <alignment horizontal="left" vertical="top" wrapText="1"/>
    </xf>
    <xf numFmtId="164" fontId="38" fillId="0" borderId="15" xfId="3" applyNumberFormat="1" applyFont="1" applyBorder="1" applyAlignment="1">
      <alignment horizontal="right" vertical="top"/>
    </xf>
    <xf numFmtId="165" fontId="38" fillId="0" borderId="16" xfId="3" applyNumberFormat="1" applyFont="1" applyBorder="1" applyAlignment="1">
      <alignment horizontal="right" vertical="top"/>
    </xf>
    <xf numFmtId="165" fontId="38" fillId="0" borderId="17" xfId="3" applyNumberFormat="1" applyFont="1" applyBorder="1" applyAlignment="1">
      <alignment horizontal="right" vertical="top"/>
    </xf>
    <xf numFmtId="0" fontId="38" fillId="0" borderId="19" xfId="3" applyFont="1" applyBorder="1" applyAlignment="1">
      <alignment horizontal="left" vertical="top" wrapText="1"/>
    </xf>
    <xf numFmtId="164" fontId="38" fillId="0" borderId="20" xfId="3" applyNumberFormat="1" applyFont="1" applyBorder="1" applyAlignment="1">
      <alignment horizontal="right" vertical="top"/>
    </xf>
    <xf numFmtId="165" fontId="38" fillId="0" borderId="21" xfId="3" applyNumberFormat="1" applyFont="1" applyBorder="1" applyAlignment="1">
      <alignment horizontal="right" vertical="top"/>
    </xf>
    <xf numFmtId="165" fontId="38" fillId="0" borderId="22" xfId="3" applyNumberFormat="1" applyFont="1" applyBorder="1" applyAlignment="1">
      <alignment horizontal="right" vertical="top"/>
    </xf>
    <xf numFmtId="0" fontId="38" fillId="0" borderId="24" xfId="3" applyFont="1" applyBorder="1" applyAlignment="1">
      <alignment horizontal="left" vertical="top" wrapText="1"/>
    </xf>
    <xf numFmtId="164" fontId="38" fillId="0" borderId="25" xfId="3" applyNumberFormat="1" applyFont="1" applyBorder="1" applyAlignment="1">
      <alignment horizontal="right" vertical="top"/>
    </xf>
    <xf numFmtId="165" fontId="38" fillId="0" borderId="26" xfId="3" applyNumberFormat="1" applyFont="1" applyBorder="1" applyAlignment="1">
      <alignment horizontal="right" vertical="top"/>
    </xf>
    <xf numFmtId="0" fontId="36" fillId="0" borderId="27" xfId="3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6" fillId="0" borderId="0" xfId="4"/>
    <xf numFmtId="0" fontId="38" fillId="0" borderId="10" xfId="4" applyFont="1" applyBorder="1" applyAlignment="1">
      <alignment horizontal="center" wrapText="1"/>
    </xf>
    <xf numFmtId="0" fontId="38" fillId="0" borderId="11" xfId="4" applyFont="1" applyBorder="1" applyAlignment="1">
      <alignment horizontal="center" wrapText="1"/>
    </xf>
    <xf numFmtId="0" fontId="38" fillId="0" borderId="12" xfId="4" applyFont="1" applyBorder="1" applyAlignment="1">
      <alignment horizontal="center" wrapText="1"/>
    </xf>
    <xf numFmtId="0" fontId="38" fillId="0" borderId="14" xfId="4" applyFont="1" applyBorder="1" applyAlignment="1">
      <alignment horizontal="left" vertical="top" wrapText="1"/>
    </xf>
    <xf numFmtId="164" fontId="38" fillId="0" borderId="15" xfId="4" applyNumberFormat="1" applyFont="1" applyBorder="1" applyAlignment="1">
      <alignment horizontal="right" vertical="top"/>
    </xf>
    <xf numFmtId="165" fontId="38" fillId="0" borderId="16" xfId="4" applyNumberFormat="1" applyFont="1" applyBorder="1" applyAlignment="1">
      <alignment horizontal="right" vertical="top"/>
    </xf>
    <xf numFmtId="165" fontId="38" fillId="0" borderId="17" xfId="4" applyNumberFormat="1" applyFont="1" applyBorder="1" applyAlignment="1">
      <alignment horizontal="right" vertical="top"/>
    </xf>
    <xf numFmtId="0" fontId="38" fillId="0" borderId="19" xfId="4" applyFont="1" applyBorder="1" applyAlignment="1">
      <alignment horizontal="left" vertical="top" wrapText="1"/>
    </xf>
    <xf numFmtId="164" fontId="38" fillId="0" borderId="20" xfId="4" applyNumberFormat="1" applyFont="1" applyBorder="1" applyAlignment="1">
      <alignment horizontal="right" vertical="top"/>
    </xf>
    <xf numFmtId="165" fontId="38" fillId="0" borderId="21" xfId="4" applyNumberFormat="1" applyFont="1" applyBorder="1" applyAlignment="1">
      <alignment horizontal="right" vertical="top"/>
    </xf>
    <xf numFmtId="165" fontId="38" fillId="0" borderId="22" xfId="4" applyNumberFormat="1" applyFont="1" applyBorder="1" applyAlignment="1">
      <alignment horizontal="right" vertical="top"/>
    </xf>
    <xf numFmtId="0" fontId="38" fillId="0" borderId="24" xfId="4" applyFont="1" applyBorder="1" applyAlignment="1">
      <alignment horizontal="left" vertical="top" wrapText="1"/>
    </xf>
    <xf numFmtId="164" fontId="38" fillId="0" borderId="25" xfId="4" applyNumberFormat="1" applyFont="1" applyBorder="1" applyAlignment="1">
      <alignment horizontal="right" vertical="top"/>
    </xf>
    <xf numFmtId="165" fontId="38" fillId="0" borderId="26" xfId="4" applyNumberFormat="1" applyFont="1" applyBorder="1" applyAlignment="1">
      <alignment horizontal="right" vertical="top"/>
    </xf>
    <xf numFmtId="0" fontId="36" fillId="0" borderId="27" xfId="4" applyBorder="1" applyAlignment="1">
      <alignment horizontal="center" vertical="center"/>
    </xf>
    <xf numFmtId="2" fontId="0" fillId="0" borderId="0" xfId="0" applyNumberFormat="1"/>
    <xf numFmtId="2" fontId="30" fillId="2" borderId="4" xfId="0" applyNumberFormat="1" applyFont="1" applyFill="1" applyBorder="1" applyAlignment="1">
      <alignment horizontal="right" vertical="center" wrapText="1"/>
    </xf>
    <xf numFmtId="0" fontId="13" fillId="0" borderId="0" xfId="5"/>
    <xf numFmtId="0" fontId="38" fillId="0" borderId="10" xfId="5" applyFont="1" applyBorder="1" applyAlignment="1">
      <alignment horizontal="center" wrapText="1"/>
    </xf>
    <xf numFmtId="0" fontId="38" fillId="0" borderId="11" xfId="5" applyFont="1" applyBorder="1" applyAlignment="1">
      <alignment horizontal="center" wrapText="1"/>
    </xf>
    <xf numFmtId="0" fontId="38" fillId="0" borderId="12" xfId="5" applyFont="1" applyBorder="1" applyAlignment="1">
      <alignment horizontal="center" wrapText="1"/>
    </xf>
    <xf numFmtId="0" fontId="38" fillId="0" borderId="14" xfId="5" applyFont="1" applyBorder="1" applyAlignment="1">
      <alignment horizontal="left" vertical="top" wrapText="1"/>
    </xf>
    <xf numFmtId="164" fontId="38" fillId="0" borderId="15" xfId="5" applyNumberFormat="1" applyFont="1" applyBorder="1" applyAlignment="1">
      <alignment horizontal="right" vertical="top"/>
    </xf>
    <xf numFmtId="165" fontId="38" fillId="0" borderId="16" xfId="5" applyNumberFormat="1" applyFont="1" applyBorder="1" applyAlignment="1">
      <alignment horizontal="right" vertical="top"/>
    </xf>
    <xf numFmtId="165" fontId="38" fillId="0" borderId="17" xfId="5" applyNumberFormat="1" applyFont="1" applyBorder="1" applyAlignment="1">
      <alignment horizontal="right" vertical="top"/>
    </xf>
    <xf numFmtId="0" fontId="38" fillId="0" borderId="19" xfId="5" applyFont="1" applyBorder="1" applyAlignment="1">
      <alignment horizontal="left" vertical="top" wrapText="1"/>
    </xf>
    <xf numFmtId="164" fontId="38" fillId="0" borderId="20" xfId="5" applyNumberFormat="1" applyFont="1" applyBorder="1" applyAlignment="1">
      <alignment horizontal="right" vertical="top"/>
    </xf>
    <xf numFmtId="165" fontId="38" fillId="0" borderId="21" xfId="5" applyNumberFormat="1" applyFont="1" applyBorder="1" applyAlignment="1">
      <alignment horizontal="right" vertical="top"/>
    </xf>
    <xf numFmtId="165" fontId="38" fillId="0" borderId="22" xfId="5" applyNumberFormat="1" applyFont="1" applyBorder="1" applyAlignment="1">
      <alignment horizontal="right" vertical="top"/>
    </xf>
    <xf numFmtId="0" fontId="38" fillId="0" borderId="24" xfId="5" applyFont="1" applyBorder="1" applyAlignment="1">
      <alignment horizontal="left" vertical="top" wrapText="1"/>
    </xf>
    <xf numFmtId="164" fontId="38" fillId="0" borderId="25" xfId="5" applyNumberFormat="1" applyFont="1" applyBorder="1" applyAlignment="1">
      <alignment horizontal="right" vertical="top"/>
    </xf>
    <xf numFmtId="165" fontId="38" fillId="0" borderId="26" xfId="5" applyNumberFormat="1" applyFont="1" applyBorder="1" applyAlignment="1">
      <alignment horizontal="right" vertical="top"/>
    </xf>
    <xf numFmtId="0" fontId="13" fillId="0" borderId="27" xfId="5" applyBorder="1" applyAlignment="1">
      <alignment horizontal="center" vertical="center"/>
    </xf>
    <xf numFmtId="3" fontId="10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5" fillId="0" borderId="13" xfId="2" applyFont="1" applyFill="1" applyBorder="1" applyAlignment="1">
      <alignment horizontal="left" vertical="top" wrapText="1"/>
    </xf>
    <xf numFmtId="0" fontId="23" fillId="0" borderId="18" xfId="2" applyFont="1" applyFill="1" applyBorder="1" applyAlignment="1">
      <alignment horizontal="center" vertical="center"/>
    </xf>
    <xf numFmtId="0" fontId="23" fillId="0" borderId="23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center" vertical="center" wrapText="1"/>
    </xf>
    <xf numFmtId="0" fontId="23" fillId="0" borderId="0" xfId="2" applyFont="1" applyFill="1" applyBorder="1" applyAlignment="1">
      <alignment horizontal="center" vertical="center"/>
    </xf>
    <xf numFmtId="0" fontId="23" fillId="0" borderId="8" xfId="2" applyFont="1" applyFill="1" applyBorder="1" applyAlignment="1">
      <alignment horizontal="center" vertical="center" wrapText="1"/>
    </xf>
    <xf numFmtId="0" fontId="23" fillId="0" borderId="9" xfId="2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21" fillId="0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2" borderId="5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15" fillId="0" borderId="28" xfId="0" applyFont="1" applyFill="1" applyBorder="1" applyAlignment="1">
      <alignment horizontal="left" vertical="center"/>
    </xf>
    <xf numFmtId="0" fontId="15" fillId="0" borderId="28" xfId="0" applyFont="1" applyFill="1" applyBorder="1" applyAlignment="1">
      <alignment horizontal="center" vertical="center"/>
    </xf>
    <xf numFmtId="0" fontId="37" fillId="0" borderId="0" xfId="4" applyFont="1" applyBorder="1" applyAlignment="1">
      <alignment horizontal="center" vertical="center" wrapText="1"/>
    </xf>
    <xf numFmtId="0" fontId="36" fillId="0" borderId="0" xfId="4" applyFont="1" applyBorder="1" applyAlignment="1">
      <alignment horizontal="center" vertical="center"/>
    </xf>
    <xf numFmtId="0" fontId="36" fillId="0" borderId="8" xfId="4" applyBorder="1" applyAlignment="1">
      <alignment horizontal="center" vertical="center" wrapText="1"/>
    </xf>
    <xf numFmtId="0" fontId="36" fillId="0" borderId="9" xfId="4" applyFont="1" applyBorder="1" applyAlignment="1">
      <alignment horizontal="center" vertical="center"/>
    </xf>
    <xf numFmtId="0" fontId="38" fillId="0" borderId="13" xfId="4" applyFont="1" applyBorder="1" applyAlignment="1">
      <alignment horizontal="left" vertical="top" wrapText="1"/>
    </xf>
    <xf numFmtId="0" fontId="36" fillId="0" borderId="18" xfId="4" applyFont="1" applyBorder="1" applyAlignment="1">
      <alignment horizontal="center" vertical="center"/>
    </xf>
    <xf numFmtId="0" fontId="36" fillId="0" borderId="23" xfId="4" applyFont="1" applyBorder="1" applyAlignment="1">
      <alignment horizontal="center" vertical="center"/>
    </xf>
    <xf numFmtId="0" fontId="37" fillId="0" borderId="0" xfId="3" applyFont="1" applyBorder="1" applyAlignment="1">
      <alignment horizontal="center" vertical="center" wrapText="1"/>
    </xf>
    <xf numFmtId="0" fontId="36" fillId="0" borderId="0" xfId="3" applyFont="1" applyBorder="1" applyAlignment="1">
      <alignment horizontal="center" vertical="center"/>
    </xf>
    <xf numFmtId="0" fontId="36" fillId="0" borderId="8" xfId="3" applyBorder="1" applyAlignment="1">
      <alignment horizontal="center" vertical="center" wrapText="1"/>
    </xf>
    <xf numFmtId="0" fontId="36" fillId="0" borderId="9" xfId="3" applyFont="1" applyBorder="1" applyAlignment="1">
      <alignment horizontal="center" vertical="center"/>
    </xf>
    <xf numFmtId="0" fontId="38" fillId="0" borderId="13" xfId="3" applyFont="1" applyBorder="1" applyAlignment="1">
      <alignment horizontal="left" vertical="top" wrapText="1"/>
    </xf>
    <xf numFmtId="0" fontId="36" fillId="0" borderId="18" xfId="3" applyFont="1" applyBorder="1" applyAlignment="1">
      <alignment horizontal="center" vertical="center"/>
    </xf>
    <xf numFmtId="0" fontId="36" fillId="0" borderId="23" xfId="3" applyFont="1" applyBorder="1" applyAlignment="1">
      <alignment horizontal="center" vertical="center"/>
    </xf>
    <xf numFmtId="0" fontId="38" fillId="0" borderId="13" xfId="5" applyFont="1" applyBorder="1" applyAlignment="1">
      <alignment horizontal="left" vertical="top" wrapText="1"/>
    </xf>
    <xf numFmtId="0" fontId="13" fillId="0" borderId="18" xfId="5" applyFont="1" applyBorder="1" applyAlignment="1">
      <alignment horizontal="center" vertical="center"/>
    </xf>
    <xf numFmtId="0" fontId="13" fillId="0" borderId="23" xfId="5" applyFont="1" applyBorder="1" applyAlignment="1">
      <alignment horizontal="center" vertical="center"/>
    </xf>
    <xf numFmtId="0" fontId="37" fillId="0" borderId="0" xfId="5" applyFont="1" applyBorder="1" applyAlignment="1">
      <alignment horizontal="center" vertical="center" wrapText="1"/>
    </xf>
    <xf numFmtId="0" fontId="13" fillId="0" borderId="0" xfId="5" applyFont="1" applyBorder="1" applyAlignment="1">
      <alignment horizontal="center" vertical="center"/>
    </xf>
    <xf numFmtId="0" fontId="13" fillId="0" borderId="8" xfId="5" applyBorder="1" applyAlignment="1">
      <alignment horizontal="center" vertical="center" wrapText="1"/>
    </xf>
    <xf numFmtId="0" fontId="13" fillId="0" borderId="9" xfId="5" applyFont="1" applyBorder="1" applyAlignment="1">
      <alignment horizontal="center" vertical="center"/>
    </xf>
  </cellXfs>
  <cellStyles count="6">
    <cellStyle name="Migliaia" xfId="1" builtinId="3"/>
    <cellStyle name="Normale" xfId="0" builtinId="0"/>
    <cellStyle name="Normale_Dati 2016 da spss" xfId="3"/>
    <cellStyle name="Normale_Dati 2016-2017 da spss" xfId="4"/>
    <cellStyle name="Normale_Dati 2018 da spss" xfId="5"/>
    <cellStyle name="Normale_V.A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tabSelected="1" workbookViewId="0">
      <selection sqref="A1:U1"/>
    </sheetView>
  </sheetViews>
  <sheetFormatPr defaultColWidth="9.109375" defaultRowHeight="15.6"/>
  <cols>
    <col min="1" max="2" width="9.109375" style="31"/>
    <col min="3" max="18" width="10.5546875" style="31" bestFit="1" customWidth="1"/>
    <col min="19" max="20" width="10.5546875" style="31" customWidth="1"/>
    <col min="21" max="21" width="10.88671875" style="31" customWidth="1"/>
    <col min="22" max="37" width="0" style="31" hidden="1" customWidth="1"/>
    <col min="38" max="38" width="12.6640625" style="31" bestFit="1" customWidth="1"/>
    <col min="39" max="16384" width="9.109375" style="31"/>
  </cols>
  <sheetData>
    <row r="1" spans="1:37">
      <c r="A1" s="154" t="s">
        <v>96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30"/>
    </row>
    <row r="2" spans="1:37">
      <c r="A2" s="12"/>
      <c r="AC2" s="32">
        <v>2015</v>
      </c>
    </row>
    <row r="3" spans="1:37" ht="16.2" thickBot="1">
      <c r="A3" s="155" t="s">
        <v>87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37" ht="16.2" thickBot="1">
      <c r="A4" s="160"/>
      <c r="B4" s="161"/>
      <c r="C4" s="77">
        <v>2001</v>
      </c>
      <c r="D4" s="77">
        <v>2002</v>
      </c>
      <c r="E4" s="77">
        <v>2003</v>
      </c>
      <c r="F4" s="77">
        <v>2004</v>
      </c>
      <c r="G4" s="77">
        <v>2005</v>
      </c>
      <c r="H4" s="77">
        <v>2006</v>
      </c>
      <c r="I4" s="77">
        <v>2007</v>
      </c>
      <c r="J4" s="77">
        <v>2008</v>
      </c>
      <c r="K4" s="77">
        <v>2009</v>
      </c>
      <c r="L4" s="77">
        <v>2010</v>
      </c>
      <c r="M4" s="77">
        <v>2011</v>
      </c>
      <c r="N4" s="77">
        <v>2012</v>
      </c>
      <c r="O4" s="77">
        <v>2013</v>
      </c>
      <c r="P4" s="77">
        <v>2014</v>
      </c>
      <c r="Q4" s="77">
        <v>2015</v>
      </c>
      <c r="R4" s="77">
        <v>2016</v>
      </c>
      <c r="S4" s="77">
        <v>2017</v>
      </c>
      <c r="T4" s="77">
        <v>2018</v>
      </c>
      <c r="U4" s="77" t="s">
        <v>0</v>
      </c>
      <c r="V4" s="33"/>
      <c r="X4" s="167" t="s">
        <v>47</v>
      </c>
      <c r="Y4" s="168"/>
      <c r="Z4" s="168"/>
      <c r="AA4" s="168"/>
      <c r="AB4" s="168"/>
      <c r="AC4" s="168"/>
      <c r="AD4" s="34"/>
      <c r="AE4" s="167" t="s">
        <v>53</v>
      </c>
      <c r="AF4" s="168"/>
      <c r="AG4" s="168"/>
      <c r="AH4" s="168"/>
      <c r="AI4" s="168"/>
      <c r="AJ4" s="168"/>
      <c r="AK4" s="34"/>
    </row>
    <row r="5" spans="1:37" ht="16.2" customHeight="1" thickBot="1">
      <c r="A5" s="158" t="s">
        <v>1</v>
      </c>
      <c r="B5" s="78" t="s">
        <v>2</v>
      </c>
      <c r="C5" s="79">
        <v>19332</v>
      </c>
      <c r="D5" s="80">
        <v>19653</v>
      </c>
      <c r="E5" s="79">
        <v>19537</v>
      </c>
      <c r="F5" s="79">
        <v>18112</v>
      </c>
      <c r="G5" s="79">
        <v>16768</v>
      </c>
      <c r="H5" s="79">
        <v>17068</v>
      </c>
      <c r="I5" s="79">
        <v>17519</v>
      </c>
      <c r="J5" s="79">
        <v>16669</v>
      </c>
      <c r="K5" s="79">
        <v>14759</v>
      </c>
      <c r="L5" s="79">
        <v>15335</v>
      </c>
      <c r="M5" s="79">
        <v>13925</v>
      </c>
      <c r="N5" s="79">
        <v>14043</v>
      </c>
      <c r="O5" s="81">
        <v>13656</v>
      </c>
      <c r="P5" s="82">
        <v>13131</v>
      </c>
      <c r="Q5" s="82">
        <v>12957</v>
      </c>
      <c r="R5" s="82">
        <f>'ISTAT 16 senza IncMort'!B28</f>
        <v>12943</v>
      </c>
      <c r="S5" s="82">
        <f>'Dati 2016-2017 da spss'!K21</f>
        <v>11756</v>
      </c>
      <c r="T5" s="83">
        <f>'Dati 2018 da spss'!C3</f>
        <v>12447</v>
      </c>
      <c r="U5" s="81">
        <f>SUM(C5:T5)</f>
        <v>279610</v>
      </c>
      <c r="V5" s="35"/>
      <c r="X5" s="169" t="s">
        <v>41</v>
      </c>
      <c r="Y5" s="170"/>
      <c r="Z5" s="36" t="s">
        <v>42</v>
      </c>
      <c r="AA5" s="37" t="s">
        <v>43</v>
      </c>
      <c r="AB5" s="37" t="s">
        <v>44</v>
      </c>
      <c r="AC5" s="38" t="s">
        <v>45</v>
      </c>
      <c r="AD5" s="34"/>
      <c r="AE5" s="169" t="s">
        <v>41</v>
      </c>
      <c r="AF5" s="170"/>
      <c r="AG5" s="36" t="s">
        <v>42</v>
      </c>
      <c r="AH5" s="37" t="s">
        <v>43</v>
      </c>
      <c r="AI5" s="37" t="s">
        <v>44</v>
      </c>
      <c r="AJ5" s="38" t="s">
        <v>45</v>
      </c>
      <c r="AK5" s="34"/>
    </row>
    <row r="6" spans="1:37" ht="16.2" thickBot="1">
      <c r="A6" s="159"/>
      <c r="B6" s="78" t="s">
        <v>3</v>
      </c>
      <c r="C6" s="85">
        <v>470</v>
      </c>
      <c r="D6" s="86">
        <v>445</v>
      </c>
      <c r="E6" s="87">
        <v>481</v>
      </c>
      <c r="F6" s="86">
        <v>400</v>
      </c>
      <c r="G6" s="86">
        <v>415</v>
      </c>
      <c r="H6" s="86">
        <v>362</v>
      </c>
      <c r="I6" s="86">
        <v>334</v>
      </c>
      <c r="J6" s="86">
        <v>341</v>
      </c>
      <c r="K6" s="86">
        <v>239</v>
      </c>
      <c r="L6" s="86">
        <v>273</v>
      </c>
      <c r="M6" s="86">
        <v>265</v>
      </c>
      <c r="N6" s="86">
        <v>230</v>
      </c>
      <c r="O6" s="85">
        <v>228</v>
      </c>
      <c r="P6" s="89">
        <v>231</v>
      </c>
      <c r="Q6" s="85">
        <v>274</v>
      </c>
      <c r="R6" s="88">
        <f>'Dati 2016-2017 da spss'!C3</f>
        <v>219</v>
      </c>
      <c r="S6" s="85">
        <f>'Dati 2016-2017 da spss'!C21</f>
        <v>213</v>
      </c>
      <c r="T6" s="85">
        <f>'Dati 2018 da spss'!C21</f>
        <v>254</v>
      </c>
      <c r="U6" s="81">
        <f t="shared" ref="U6:U10" si="0">SUM(C6:T6)</f>
        <v>5674</v>
      </c>
      <c r="V6" s="35"/>
      <c r="X6" s="164" t="s">
        <v>46</v>
      </c>
      <c r="Y6" s="39" t="s">
        <v>1</v>
      </c>
      <c r="Z6" s="40">
        <v>12957</v>
      </c>
      <c r="AA6" s="41">
        <v>7.423555766905964</v>
      </c>
      <c r="AB6" s="41">
        <v>7.423555766905964</v>
      </c>
      <c r="AC6" s="42">
        <v>7.423555766905964</v>
      </c>
      <c r="AD6" s="34"/>
      <c r="AE6" s="164" t="s">
        <v>46</v>
      </c>
      <c r="AF6" s="39" t="s">
        <v>1</v>
      </c>
      <c r="AG6" s="40">
        <v>274</v>
      </c>
      <c r="AH6" s="41">
        <v>8.4672435105067994</v>
      </c>
      <c r="AI6" s="41">
        <v>8.4672435105067994</v>
      </c>
      <c r="AJ6" s="42">
        <v>8.4672435105067994</v>
      </c>
      <c r="AK6" s="34"/>
    </row>
    <row r="7" spans="1:37" ht="15" customHeight="1" thickBot="1">
      <c r="A7" s="158" t="s">
        <v>4</v>
      </c>
      <c r="B7" s="78" t="s">
        <v>2</v>
      </c>
      <c r="C7" s="80">
        <v>17908</v>
      </c>
      <c r="D7" s="79">
        <v>17746</v>
      </c>
      <c r="E7" s="79">
        <v>17539</v>
      </c>
      <c r="F7" s="79">
        <v>17048</v>
      </c>
      <c r="G7" s="79">
        <v>15961</v>
      </c>
      <c r="H7" s="79">
        <v>15922</v>
      </c>
      <c r="I7" s="79">
        <v>16299</v>
      </c>
      <c r="J7" s="79">
        <v>16596</v>
      </c>
      <c r="K7" s="79">
        <v>14146</v>
      </c>
      <c r="L7" s="79">
        <v>14501</v>
      </c>
      <c r="M7" s="79">
        <v>14099</v>
      </c>
      <c r="N7" s="82">
        <v>11439</v>
      </c>
      <c r="O7" s="81">
        <v>12013</v>
      </c>
      <c r="P7" s="81">
        <v>12367</v>
      </c>
      <c r="Q7" s="82">
        <v>11401</v>
      </c>
      <c r="R7" s="82">
        <f>'ISTAT 16 senza IncMort'!F28</f>
        <v>12769</v>
      </c>
      <c r="S7" s="82">
        <f>'Dati 2016-2017 da spss'!K22</f>
        <v>11493</v>
      </c>
      <c r="T7" s="83">
        <f>'Dati 2018 da spss'!C4</f>
        <v>11439</v>
      </c>
      <c r="U7" s="81">
        <f t="shared" si="0"/>
        <v>260686</v>
      </c>
      <c r="V7" s="35"/>
      <c r="X7" s="165"/>
      <c r="Y7" s="43" t="s">
        <v>4</v>
      </c>
      <c r="Z7" s="44">
        <v>11401</v>
      </c>
      <c r="AA7" s="45">
        <v>6.5320644669672685</v>
      </c>
      <c r="AB7" s="45">
        <v>6.5320644669672685</v>
      </c>
      <c r="AC7" s="46">
        <v>13.955620233873232</v>
      </c>
      <c r="AD7" s="34"/>
      <c r="AE7" s="165"/>
      <c r="AF7" s="43" t="s">
        <v>4</v>
      </c>
      <c r="AG7" s="44">
        <v>181</v>
      </c>
      <c r="AH7" s="45">
        <v>5.5933250927070457</v>
      </c>
      <c r="AI7" s="45">
        <v>5.5933250927070457</v>
      </c>
      <c r="AJ7" s="46">
        <v>14.060568603213845</v>
      </c>
      <c r="AK7" s="34"/>
    </row>
    <row r="8" spans="1:37" ht="16.2" thickBot="1">
      <c r="A8" s="159"/>
      <c r="B8" s="78" t="s">
        <v>3</v>
      </c>
      <c r="C8" s="87">
        <v>428</v>
      </c>
      <c r="D8" s="86">
        <v>371</v>
      </c>
      <c r="E8" s="86">
        <v>386</v>
      </c>
      <c r="F8" s="86">
        <v>349</v>
      </c>
      <c r="G8" s="86">
        <v>356</v>
      </c>
      <c r="H8" s="86">
        <v>317</v>
      </c>
      <c r="I8" s="86">
        <v>318</v>
      </c>
      <c r="J8" s="86">
        <v>312</v>
      </c>
      <c r="K8" s="86">
        <v>268</v>
      </c>
      <c r="L8" s="86">
        <v>266</v>
      </c>
      <c r="M8" s="86">
        <v>247</v>
      </c>
      <c r="N8" s="85">
        <v>190</v>
      </c>
      <c r="O8" s="89">
        <v>202</v>
      </c>
      <c r="P8" s="89">
        <v>191</v>
      </c>
      <c r="Q8" s="85">
        <v>181</v>
      </c>
      <c r="R8" s="85">
        <f>'Dati 2016-2017 da spss'!C4</f>
        <v>225</v>
      </c>
      <c r="S8" s="85">
        <f>'Dati 2016-2017 da spss'!C22</f>
        <v>184</v>
      </c>
      <c r="T8" s="88">
        <f>'Dati 2018 da spss'!C22</f>
        <v>168</v>
      </c>
      <c r="U8" s="81">
        <f t="shared" si="0"/>
        <v>4959</v>
      </c>
      <c r="V8" s="35"/>
      <c r="X8" s="165"/>
      <c r="Y8" s="43" t="s">
        <v>5</v>
      </c>
      <c r="Z8" s="44">
        <v>13582</v>
      </c>
      <c r="AA8" s="45">
        <v>7.781641925300363</v>
      </c>
      <c r="AB8" s="45">
        <v>7.781641925300363</v>
      </c>
      <c r="AC8" s="46">
        <v>21.737262159173593</v>
      </c>
      <c r="AD8" s="34"/>
      <c r="AE8" s="165"/>
      <c r="AF8" s="43" t="s">
        <v>5</v>
      </c>
      <c r="AG8" s="44">
        <v>223</v>
      </c>
      <c r="AH8" s="45">
        <v>6.8912237330037085</v>
      </c>
      <c r="AI8" s="45">
        <v>6.8912237330037085</v>
      </c>
      <c r="AJ8" s="46">
        <v>20.951792336217551</v>
      </c>
      <c r="AK8" s="34"/>
    </row>
    <row r="9" spans="1:37" ht="16.2" thickBot="1">
      <c r="A9" s="158" t="s">
        <v>5</v>
      </c>
      <c r="B9" s="78" t="s">
        <v>2</v>
      </c>
      <c r="C9" s="79">
        <v>20920</v>
      </c>
      <c r="D9" s="80">
        <v>21679</v>
      </c>
      <c r="E9" s="79">
        <v>21337</v>
      </c>
      <c r="F9" s="79">
        <v>19087</v>
      </c>
      <c r="G9" s="79">
        <v>18131</v>
      </c>
      <c r="H9" s="79">
        <v>18120</v>
      </c>
      <c r="I9" s="79">
        <v>19088</v>
      </c>
      <c r="J9" s="79">
        <v>18053</v>
      </c>
      <c r="K9" s="79">
        <v>17577</v>
      </c>
      <c r="L9" s="79">
        <v>16974</v>
      </c>
      <c r="M9" s="79">
        <v>15673</v>
      </c>
      <c r="N9" s="79">
        <v>15523</v>
      </c>
      <c r="O9" s="82">
        <v>13724</v>
      </c>
      <c r="P9" s="81">
        <v>14582</v>
      </c>
      <c r="Q9" s="82">
        <v>13582</v>
      </c>
      <c r="R9" s="82">
        <f>'ISTAT 16 senza IncMort'!J28</f>
        <v>13499</v>
      </c>
      <c r="S9" s="82">
        <f>'Dati 2016-2017 da spss'!K23</f>
        <v>14870</v>
      </c>
      <c r="T9" s="83">
        <f>'Dati 2018 da spss'!C5</f>
        <v>12811</v>
      </c>
      <c r="U9" s="81">
        <f t="shared" si="0"/>
        <v>305230</v>
      </c>
      <c r="V9" s="35"/>
      <c r="X9" s="165"/>
      <c r="Y9" s="43" t="s">
        <v>7</v>
      </c>
      <c r="Z9" s="44">
        <v>14265</v>
      </c>
      <c r="AA9" s="45">
        <v>8.1729584791937615</v>
      </c>
      <c r="AB9" s="45">
        <v>8.1729584791937615</v>
      </c>
      <c r="AC9" s="46">
        <v>29.910220638367356</v>
      </c>
      <c r="AD9" s="34"/>
      <c r="AE9" s="165"/>
      <c r="AF9" s="43" t="s">
        <v>7</v>
      </c>
      <c r="AG9" s="44">
        <v>229</v>
      </c>
      <c r="AH9" s="45">
        <v>7.0766378244746599</v>
      </c>
      <c r="AI9" s="45">
        <v>7.0766378244746599</v>
      </c>
      <c r="AJ9" s="46">
        <v>28.028430160692213</v>
      </c>
      <c r="AK9" s="34"/>
    </row>
    <row r="10" spans="1:37" ht="16.2" thickBot="1">
      <c r="A10" s="159"/>
      <c r="B10" s="78" t="s">
        <v>3</v>
      </c>
      <c r="C10" s="87">
        <v>488</v>
      </c>
      <c r="D10" s="86">
        <v>486</v>
      </c>
      <c r="E10" s="86">
        <v>474</v>
      </c>
      <c r="F10" s="86">
        <v>384</v>
      </c>
      <c r="G10" s="86">
        <v>355</v>
      </c>
      <c r="H10" s="86">
        <v>345</v>
      </c>
      <c r="I10" s="86">
        <v>383</v>
      </c>
      <c r="J10" s="86">
        <v>363</v>
      </c>
      <c r="K10" s="86">
        <v>298</v>
      </c>
      <c r="L10" s="86">
        <v>290</v>
      </c>
      <c r="M10" s="86">
        <v>244</v>
      </c>
      <c r="N10" s="86">
        <v>256</v>
      </c>
      <c r="O10" s="85">
        <v>224</v>
      </c>
      <c r="P10" s="89">
        <v>249</v>
      </c>
      <c r="Q10" s="85">
        <v>223</v>
      </c>
      <c r="R10" s="88">
        <f>'Dati 2016-2017 da spss'!C5</f>
        <v>212</v>
      </c>
      <c r="S10" s="85">
        <f>'Dati 2016-2017 da spss'!C23</f>
        <v>248</v>
      </c>
      <c r="T10" s="85">
        <f>'Dati 2018 da spss'!C23</f>
        <v>218</v>
      </c>
      <c r="U10" s="81">
        <f t="shared" si="0"/>
        <v>5740</v>
      </c>
      <c r="V10" s="35"/>
      <c r="X10" s="165"/>
      <c r="Y10" s="43" t="s">
        <v>8</v>
      </c>
      <c r="Z10" s="44">
        <v>15759</v>
      </c>
      <c r="AA10" s="45">
        <v>9.0289276322197338</v>
      </c>
      <c r="AB10" s="45">
        <v>9.0289276322197338</v>
      </c>
      <c r="AC10" s="46">
        <v>38.93914827058709</v>
      </c>
      <c r="AD10" s="34"/>
      <c r="AE10" s="165"/>
      <c r="AF10" s="43" t="s">
        <v>8</v>
      </c>
      <c r="AG10" s="44">
        <v>260</v>
      </c>
      <c r="AH10" s="45">
        <v>8.0346106304079115</v>
      </c>
      <c r="AI10" s="45">
        <v>8.0346106304079115</v>
      </c>
      <c r="AJ10" s="46">
        <v>36.063040791100121</v>
      </c>
      <c r="AK10" s="34"/>
    </row>
    <row r="11" spans="1:37" ht="16.2" thickBot="1">
      <c r="A11" s="156" t="s">
        <v>6</v>
      </c>
      <c r="B11" s="90" t="s">
        <v>2</v>
      </c>
      <c r="C11" s="91">
        <v>58160</v>
      </c>
      <c r="D11" s="92">
        <v>59078</v>
      </c>
      <c r="E11" s="91">
        <v>58413</v>
      </c>
      <c r="F11" s="91">
        <v>54247</v>
      </c>
      <c r="G11" s="91">
        <v>50860</v>
      </c>
      <c r="H11" s="91">
        <v>51110</v>
      </c>
      <c r="I11" s="91">
        <v>52906</v>
      </c>
      <c r="J11" s="91">
        <v>51318</v>
      </c>
      <c r="K11" s="91">
        <v>46482</v>
      </c>
      <c r="L11" s="91">
        <v>46810</v>
      </c>
      <c r="M11" s="91">
        <v>43697</v>
      </c>
      <c r="N11" s="91">
        <v>41005</v>
      </c>
      <c r="O11" s="93">
        <v>39393</v>
      </c>
      <c r="P11" s="84">
        <v>40080</v>
      </c>
      <c r="Q11" s="93">
        <v>37940</v>
      </c>
      <c r="R11" s="93">
        <f t="shared" ref="R11:T12" si="1">R5+R7+R9</f>
        <v>39211</v>
      </c>
      <c r="S11" s="93">
        <f t="shared" si="1"/>
        <v>38119</v>
      </c>
      <c r="T11" s="94">
        <f t="shared" si="1"/>
        <v>36697</v>
      </c>
      <c r="U11" s="84">
        <f>SUM(C11:T11)</f>
        <v>845526</v>
      </c>
      <c r="V11" s="35"/>
      <c r="X11" s="165"/>
      <c r="Y11" s="43" t="s">
        <v>9</v>
      </c>
      <c r="Z11" s="44">
        <v>16264</v>
      </c>
      <c r="AA11" s="45">
        <v>9.3182612482024076</v>
      </c>
      <c r="AB11" s="45">
        <v>9.3182612482024076</v>
      </c>
      <c r="AC11" s="46">
        <v>48.257409518789494</v>
      </c>
      <c r="AD11" s="34"/>
      <c r="AE11" s="165"/>
      <c r="AF11" s="43" t="s">
        <v>9</v>
      </c>
      <c r="AG11" s="44">
        <v>285</v>
      </c>
      <c r="AH11" s="45">
        <v>8.8071693448702106</v>
      </c>
      <c r="AI11" s="45">
        <v>8.8071693448702106</v>
      </c>
      <c r="AJ11" s="46">
        <v>44.870210135970332</v>
      </c>
      <c r="AK11" s="34"/>
    </row>
    <row r="12" spans="1:37" ht="16.2" thickBot="1">
      <c r="A12" s="157"/>
      <c r="B12" s="90" t="s">
        <v>3</v>
      </c>
      <c r="C12" s="92">
        <v>1386</v>
      </c>
      <c r="D12" s="91">
        <v>1302</v>
      </c>
      <c r="E12" s="91">
        <v>1341</v>
      </c>
      <c r="F12" s="91">
        <v>1133</v>
      </c>
      <c r="G12" s="91">
        <v>1126</v>
      </c>
      <c r="H12" s="91">
        <v>1024</v>
      </c>
      <c r="I12" s="91">
        <v>1035</v>
      </c>
      <c r="J12" s="91">
        <v>1016</v>
      </c>
      <c r="K12" s="95">
        <v>805</v>
      </c>
      <c r="L12" s="95">
        <v>829</v>
      </c>
      <c r="M12" s="95">
        <v>756</v>
      </c>
      <c r="N12" s="95">
        <v>676</v>
      </c>
      <c r="O12" s="98">
        <v>654</v>
      </c>
      <c r="P12" s="97">
        <v>671</v>
      </c>
      <c r="Q12" s="97">
        <v>678</v>
      </c>
      <c r="R12" s="93">
        <f t="shared" si="1"/>
        <v>656</v>
      </c>
      <c r="S12" s="93">
        <f t="shared" si="1"/>
        <v>645</v>
      </c>
      <c r="T12" s="94">
        <f t="shared" si="1"/>
        <v>640</v>
      </c>
      <c r="U12" s="84">
        <f t="shared" ref="U12:U34" si="2">SUM(C12:S12)</f>
        <v>15733</v>
      </c>
      <c r="V12" s="35"/>
      <c r="X12" s="165"/>
      <c r="Y12" s="43" t="s">
        <v>11</v>
      </c>
      <c r="Z12" s="44">
        <v>17448</v>
      </c>
      <c r="AA12" s="45">
        <v>9.9966196666647562</v>
      </c>
      <c r="AB12" s="45">
        <v>9.9966196666647562</v>
      </c>
      <c r="AC12" s="46">
        <v>58.25402918545425</v>
      </c>
      <c r="AD12" s="34"/>
      <c r="AE12" s="165"/>
      <c r="AF12" s="43" t="s">
        <v>11</v>
      </c>
      <c r="AG12" s="44">
        <v>365</v>
      </c>
      <c r="AH12" s="45">
        <v>11.279357231149568</v>
      </c>
      <c r="AI12" s="45">
        <v>11.279357231149568</v>
      </c>
      <c r="AJ12" s="46">
        <v>56.1495673671199</v>
      </c>
      <c r="AK12" s="34"/>
    </row>
    <row r="13" spans="1:37" ht="16.2" thickBot="1">
      <c r="A13" s="158" t="s">
        <v>7</v>
      </c>
      <c r="B13" s="78" t="s">
        <v>2</v>
      </c>
      <c r="C13" s="80">
        <v>21264</v>
      </c>
      <c r="D13" s="79">
        <v>21145</v>
      </c>
      <c r="E13" s="79">
        <v>21205</v>
      </c>
      <c r="F13" s="79">
        <v>20263</v>
      </c>
      <c r="G13" s="79">
        <v>19445</v>
      </c>
      <c r="H13" s="79">
        <v>19427</v>
      </c>
      <c r="I13" s="79">
        <v>19719</v>
      </c>
      <c r="J13" s="79">
        <v>18019</v>
      </c>
      <c r="K13" s="79">
        <v>17332</v>
      </c>
      <c r="L13" s="79">
        <v>18601</v>
      </c>
      <c r="M13" s="79">
        <v>18199</v>
      </c>
      <c r="N13" s="79">
        <v>14269</v>
      </c>
      <c r="O13" s="82">
        <v>14231</v>
      </c>
      <c r="P13" s="81">
        <v>14803</v>
      </c>
      <c r="Q13" s="81">
        <v>14265</v>
      </c>
      <c r="R13" s="82">
        <f>'ISTAT 16 senza IncMort'!B56</f>
        <v>14776</v>
      </c>
      <c r="S13" s="82">
        <f>'Dati 2016-2017 da spss'!K24</f>
        <v>14356</v>
      </c>
      <c r="T13" s="83">
        <f>'Dati 2018 da spss'!C6</f>
        <v>14111</v>
      </c>
      <c r="U13" s="81">
        <f t="shared" si="2"/>
        <v>301319</v>
      </c>
      <c r="V13" s="35"/>
      <c r="X13" s="165"/>
      <c r="Y13" s="43" t="s">
        <v>12</v>
      </c>
      <c r="Z13" s="44">
        <v>13641</v>
      </c>
      <c r="AA13" s="45">
        <v>7.8154452586527938</v>
      </c>
      <c r="AB13" s="45">
        <v>7.8154452586527938</v>
      </c>
      <c r="AC13" s="46">
        <v>66.069474444107044</v>
      </c>
      <c r="AD13" s="34"/>
      <c r="AE13" s="165"/>
      <c r="AF13" s="43" t="s">
        <v>12</v>
      </c>
      <c r="AG13" s="44">
        <v>320</v>
      </c>
      <c r="AH13" s="45">
        <v>9.8887515451174295</v>
      </c>
      <c r="AI13" s="45">
        <v>9.8887515451174295</v>
      </c>
      <c r="AJ13" s="46">
        <v>66.03831891223733</v>
      </c>
      <c r="AK13" s="34"/>
    </row>
    <row r="14" spans="1:37" ht="15.6" customHeight="1" thickBot="1">
      <c r="A14" s="159"/>
      <c r="B14" s="78" t="s">
        <v>3</v>
      </c>
      <c r="C14" s="86">
        <v>469</v>
      </c>
      <c r="D14" s="86">
        <v>449</v>
      </c>
      <c r="E14" s="87">
        <v>482</v>
      </c>
      <c r="F14" s="86">
        <v>426</v>
      </c>
      <c r="G14" s="86">
        <v>372</v>
      </c>
      <c r="H14" s="86">
        <v>442</v>
      </c>
      <c r="I14" s="86">
        <v>418</v>
      </c>
      <c r="J14" s="86">
        <v>336</v>
      </c>
      <c r="K14" s="86">
        <v>284</v>
      </c>
      <c r="L14" s="86">
        <v>310</v>
      </c>
      <c r="M14" s="86">
        <v>313</v>
      </c>
      <c r="N14" s="86">
        <v>283</v>
      </c>
      <c r="O14" s="85">
        <v>231</v>
      </c>
      <c r="P14" s="89">
        <v>244</v>
      </c>
      <c r="Q14" s="85">
        <v>229</v>
      </c>
      <c r="R14" s="88">
        <f>'Dati 2016-2017 da spss'!C6</f>
        <v>225</v>
      </c>
      <c r="S14" s="85">
        <f>'Dati 2016-2017 da spss'!C24</f>
        <v>271</v>
      </c>
      <c r="T14" s="85">
        <f>'Dati 2018 da spss'!C24</f>
        <v>249</v>
      </c>
      <c r="U14" s="81">
        <f t="shared" si="2"/>
        <v>5784</v>
      </c>
      <c r="V14" s="35"/>
      <c r="X14" s="165"/>
      <c r="Y14" s="43" t="s">
        <v>13</v>
      </c>
      <c r="Z14" s="44">
        <v>15266</v>
      </c>
      <c r="AA14" s="45">
        <v>8.7464692704782312</v>
      </c>
      <c r="AB14" s="45">
        <v>8.7464692704782312</v>
      </c>
      <c r="AC14" s="46">
        <v>74.815943714585273</v>
      </c>
      <c r="AD14" s="34"/>
      <c r="AE14" s="165"/>
      <c r="AF14" s="43" t="s">
        <v>13</v>
      </c>
      <c r="AG14" s="44">
        <v>298</v>
      </c>
      <c r="AH14" s="45">
        <v>9.2088998763906051</v>
      </c>
      <c r="AI14" s="45">
        <v>9.2088998763906051</v>
      </c>
      <c r="AJ14" s="46">
        <v>75.247218788627933</v>
      </c>
      <c r="AK14" s="34"/>
    </row>
    <row r="15" spans="1:37" ht="16.2" thickBot="1">
      <c r="A15" s="158" t="s">
        <v>8</v>
      </c>
      <c r="B15" s="78" t="s">
        <v>2</v>
      </c>
      <c r="C15" s="79">
        <v>23941</v>
      </c>
      <c r="D15" s="79">
        <v>24041</v>
      </c>
      <c r="E15" s="80">
        <v>24756</v>
      </c>
      <c r="F15" s="79">
        <v>22729</v>
      </c>
      <c r="G15" s="79">
        <v>23734</v>
      </c>
      <c r="H15" s="79">
        <v>22382</v>
      </c>
      <c r="I15" s="79">
        <v>21575</v>
      </c>
      <c r="J15" s="79">
        <v>19857</v>
      </c>
      <c r="K15" s="79">
        <v>20937</v>
      </c>
      <c r="L15" s="79">
        <v>19539</v>
      </c>
      <c r="M15" s="79">
        <v>20274</v>
      </c>
      <c r="N15" s="79">
        <v>17551</v>
      </c>
      <c r="O15" s="82">
        <v>16366</v>
      </c>
      <c r="P15" s="81">
        <v>16450</v>
      </c>
      <c r="Q15" s="81">
        <v>15759</v>
      </c>
      <c r="R15" s="82">
        <f>'ISTAT 16 senza IncMort'!F56</f>
        <v>16146</v>
      </c>
      <c r="S15" s="82">
        <f>'Dati 2016-2017 da spss'!K25</f>
        <v>16110</v>
      </c>
      <c r="T15" s="83">
        <f>'Dati 2018 da spss'!C7</f>
        <v>15519</v>
      </c>
      <c r="U15" s="81">
        <f t="shared" si="2"/>
        <v>342147</v>
      </c>
      <c r="V15" s="35"/>
      <c r="X15" s="165"/>
      <c r="Y15" s="43" t="s">
        <v>15</v>
      </c>
      <c r="Z15" s="44">
        <v>15574</v>
      </c>
      <c r="AA15" s="45">
        <v>8.9229341293349904</v>
      </c>
      <c r="AB15" s="45">
        <v>8.9229341293349904</v>
      </c>
      <c r="AC15" s="46">
        <v>83.738877843920264</v>
      </c>
      <c r="AD15" s="34"/>
      <c r="AE15" s="165"/>
      <c r="AF15" s="43" t="s">
        <v>15</v>
      </c>
      <c r="AG15" s="44">
        <v>271</v>
      </c>
      <c r="AH15" s="45">
        <v>8.3745364647713227</v>
      </c>
      <c r="AI15" s="45">
        <v>8.3745364647713227</v>
      </c>
      <c r="AJ15" s="46">
        <v>83.621755253399257</v>
      </c>
      <c r="AK15" s="34"/>
    </row>
    <row r="16" spans="1:37" ht="13.2" customHeight="1" thickBot="1">
      <c r="A16" s="159"/>
      <c r="B16" s="78" t="s">
        <v>3</v>
      </c>
      <c r="C16" s="86">
        <v>533</v>
      </c>
      <c r="D16" s="86">
        <v>525</v>
      </c>
      <c r="E16" s="87">
        <v>562</v>
      </c>
      <c r="F16" s="86">
        <v>515</v>
      </c>
      <c r="G16" s="86">
        <v>512</v>
      </c>
      <c r="H16" s="86">
        <v>458</v>
      </c>
      <c r="I16" s="86">
        <v>413</v>
      </c>
      <c r="J16" s="86">
        <v>405</v>
      </c>
      <c r="K16" s="86">
        <v>388</v>
      </c>
      <c r="L16" s="86">
        <v>323</v>
      </c>
      <c r="M16" s="86">
        <v>343</v>
      </c>
      <c r="N16" s="86">
        <v>288</v>
      </c>
      <c r="O16" s="89">
        <v>272</v>
      </c>
      <c r="P16" s="85">
        <v>257</v>
      </c>
      <c r="Q16" s="85">
        <v>260</v>
      </c>
      <c r="R16" s="85">
        <f>'Dati 2016-2017 da spss'!C7</f>
        <v>265</v>
      </c>
      <c r="S16" s="85">
        <f>'Dati 2016-2017 da spss'!C25</f>
        <v>277</v>
      </c>
      <c r="T16" s="88">
        <f>'Dati 2018 da spss'!C25</f>
        <v>235</v>
      </c>
      <c r="U16" s="81">
        <f t="shared" si="2"/>
        <v>6596</v>
      </c>
      <c r="V16" s="35"/>
      <c r="X16" s="165"/>
      <c r="Y16" s="43" t="s">
        <v>16</v>
      </c>
      <c r="Z16" s="44">
        <v>14243</v>
      </c>
      <c r="AA16" s="45">
        <v>8.1603538464182783</v>
      </c>
      <c r="AB16" s="45">
        <v>8.1603538464182783</v>
      </c>
      <c r="AC16" s="46">
        <v>91.899231690338553</v>
      </c>
      <c r="AD16" s="34"/>
      <c r="AE16" s="165"/>
      <c r="AF16" s="43" t="s">
        <v>16</v>
      </c>
      <c r="AG16" s="44">
        <v>255</v>
      </c>
      <c r="AH16" s="45">
        <v>7.8800988875154507</v>
      </c>
      <c r="AI16" s="45">
        <v>7.8800988875154507</v>
      </c>
      <c r="AJ16" s="46">
        <v>91.501854140914716</v>
      </c>
      <c r="AK16" s="34"/>
    </row>
    <row r="17" spans="1:37" ht="16.8" customHeight="1" thickBot="1">
      <c r="A17" s="158" t="s">
        <v>9</v>
      </c>
      <c r="B17" s="78" t="s">
        <v>2</v>
      </c>
      <c r="C17" s="80">
        <v>25393</v>
      </c>
      <c r="D17" s="79">
        <v>24431</v>
      </c>
      <c r="E17" s="79">
        <v>25311</v>
      </c>
      <c r="F17" s="79">
        <v>23344</v>
      </c>
      <c r="G17" s="79">
        <v>23375</v>
      </c>
      <c r="H17" s="79">
        <v>22711</v>
      </c>
      <c r="I17" s="79">
        <v>21656</v>
      </c>
      <c r="J17" s="79">
        <v>19579</v>
      </c>
      <c r="K17" s="79">
        <v>20011</v>
      </c>
      <c r="L17" s="79">
        <v>20043</v>
      </c>
      <c r="M17" s="79">
        <v>18996</v>
      </c>
      <c r="N17" s="79">
        <v>18632</v>
      </c>
      <c r="O17" s="81">
        <v>17465</v>
      </c>
      <c r="P17" s="83">
        <v>16197</v>
      </c>
      <c r="Q17" s="82">
        <v>16264</v>
      </c>
      <c r="R17" s="82">
        <f>'ISTAT 16 senza IncMort'!J56</f>
        <v>15740</v>
      </c>
      <c r="S17" s="82">
        <f>'Dati 2016-2017 da spss'!K26</f>
        <v>16888</v>
      </c>
      <c r="T17" s="82">
        <f>'Dati 2018 da spss'!C8</f>
        <v>16765</v>
      </c>
      <c r="U17" s="81">
        <f t="shared" si="2"/>
        <v>346036</v>
      </c>
      <c r="V17" s="35"/>
      <c r="X17" s="165"/>
      <c r="Y17" s="43" t="s">
        <v>17</v>
      </c>
      <c r="Z17" s="44">
        <v>14139</v>
      </c>
      <c r="AA17" s="45">
        <v>8.1007683096614507</v>
      </c>
      <c r="AB17" s="45">
        <v>8.1007683096614507</v>
      </c>
      <c r="AC17" s="46">
        <v>100</v>
      </c>
      <c r="AD17" s="34"/>
      <c r="AE17" s="165"/>
      <c r="AF17" s="43" t="s">
        <v>17</v>
      </c>
      <c r="AG17" s="44">
        <v>275</v>
      </c>
      <c r="AH17" s="45">
        <v>8.498145859085291</v>
      </c>
      <c r="AI17" s="45">
        <v>8.498145859085291</v>
      </c>
      <c r="AJ17" s="46">
        <v>100</v>
      </c>
      <c r="AK17" s="34"/>
    </row>
    <row r="18" spans="1:37" ht="16.2" thickBot="1">
      <c r="A18" s="159"/>
      <c r="B18" s="78" t="s">
        <v>3</v>
      </c>
      <c r="C18" s="85">
        <v>592</v>
      </c>
      <c r="D18" s="86">
        <v>558</v>
      </c>
      <c r="E18" s="87">
        <v>636</v>
      </c>
      <c r="F18" s="86">
        <v>528</v>
      </c>
      <c r="G18" s="86">
        <v>517</v>
      </c>
      <c r="H18" s="86">
        <v>506</v>
      </c>
      <c r="I18" s="86">
        <v>465</v>
      </c>
      <c r="J18" s="86">
        <v>424</v>
      </c>
      <c r="K18" s="86">
        <v>352</v>
      </c>
      <c r="L18" s="86">
        <v>387</v>
      </c>
      <c r="M18" s="86">
        <v>335</v>
      </c>
      <c r="N18" s="86">
        <v>346</v>
      </c>
      <c r="O18" s="89">
        <v>311</v>
      </c>
      <c r="P18" s="85">
        <v>310</v>
      </c>
      <c r="Q18" s="85">
        <v>285</v>
      </c>
      <c r="R18" s="88">
        <f>'Dati 2016-2017 da spss'!C8</f>
        <v>285</v>
      </c>
      <c r="S18" s="85">
        <f>'Dati 2016-2017 da spss'!C26</f>
        <v>313</v>
      </c>
      <c r="T18" s="88">
        <f>'Dati 2018 da spss'!C26</f>
        <v>274</v>
      </c>
      <c r="U18" s="81">
        <f t="shared" si="2"/>
        <v>7150</v>
      </c>
      <c r="V18" s="35"/>
      <c r="X18" s="166"/>
      <c r="Y18" s="47" t="s">
        <v>19</v>
      </c>
      <c r="Z18" s="48">
        <v>174539</v>
      </c>
      <c r="AA18" s="49">
        <v>100</v>
      </c>
      <c r="AB18" s="49">
        <v>100</v>
      </c>
      <c r="AC18" s="50"/>
      <c r="AD18" s="34"/>
      <c r="AE18" s="166"/>
      <c r="AF18" s="47" t="s">
        <v>19</v>
      </c>
      <c r="AG18" s="51">
        <v>3236</v>
      </c>
      <c r="AH18" s="49">
        <v>100</v>
      </c>
      <c r="AI18" s="49">
        <v>100</v>
      </c>
      <c r="AJ18" s="50"/>
      <c r="AK18" s="34"/>
    </row>
    <row r="19" spans="1:37" ht="16.2" thickBot="1">
      <c r="A19" s="156" t="s">
        <v>10</v>
      </c>
      <c r="B19" s="90" t="s">
        <v>2</v>
      </c>
      <c r="C19" s="91">
        <v>70598</v>
      </c>
      <c r="D19" s="91">
        <v>69617</v>
      </c>
      <c r="E19" s="92">
        <v>71272</v>
      </c>
      <c r="F19" s="91">
        <v>66336</v>
      </c>
      <c r="G19" s="91">
        <v>66554</v>
      </c>
      <c r="H19" s="91">
        <v>64520</v>
      </c>
      <c r="I19" s="91">
        <v>62950</v>
      </c>
      <c r="J19" s="91">
        <v>57455</v>
      </c>
      <c r="K19" s="91">
        <v>58280</v>
      </c>
      <c r="L19" s="91">
        <v>58183</v>
      </c>
      <c r="M19" s="91">
        <v>57469</v>
      </c>
      <c r="N19" s="91">
        <v>50452</v>
      </c>
      <c r="O19" s="84">
        <v>48062</v>
      </c>
      <c r="P19" s="93">
        <v>47450</v>
      </c>
      <c r="Q19" s="94">
        <v>46288</v>
      </c>
      <c r="R19" s="93">
        <f t="shared" ref="R19:T20" si="3">R13+R15+R17</f>
        <v>46662</v>
      </c>
      <c r="S19" s="93">
        <f t="shared" si="3"/>
        <v>47354</v>
      </c>
      <c r="T19" s="93">
        <f t="shared" si="3"/>
        <v>46395</v>
      </c>
      <c r="U19" s="84">
        <f>SUM(C19:T19)</f>
        <v>1035897</v>
      </c>
      <c r="V19" s="35"/>
    </row>
    <row r="20" spans="1:37" ht="16.2" thickBot="1">
      <c r="A20" s="157"/>
      <c r="B20" s="90" t="s">
        <v>3</v>
      </c>
      <c r="C20" s="91">
        <v>1594</v>
      </c>
      <c r="D20" s="91">
        <v>1532</v>
      </c>
      <c r="E20" s="92">
        <v>1680</v>
      </c>
      <c r="F20" s="91">
        <v>1469</v>
      </c>
      <c r="G20" s="91">
        <v>1401</v>
      </c>
      <c r="H20" s="91">
        <v>1406</v>
      </c>
      <c r="I20" s="91">
        <v>1296</v>
      </c>
      <c r="J20" s="91">
        <v>1165</v>
      </c>
      <c r="K20" s="91">
        <v>1024</v>
      </c>
      <c r="L20" s="91">
        <v>1020</v>
      </c>
      <c r="M20" s="95">
        <v>991</v>
      </c>
      <c r="N20" s="95">
        <v>917</v>
      </c>
      <c r="O20" s="97">
        <v>814</v>
      </c>
      <c r="P20" s="98">
        <v>811</v>
      </c>
      <c r="Q20" s="98">
        <v>774</v>
      </c>
      <c r="R20" s="93">
        <f t="shared" si="3"/>
        <v>775</v>
      </c>
      <c r="S20" s="93">
        <f t="shared" si="3"/>
        <v>861</v>
      </c>
      <c r="T20" s="94">
        <f t="shared" si="3"/>
        <v>758</v>
      </c>
      <c r="U20" s="84">
        <f>SUM(C20:T20)</f>
        <v>20288</v>
      </c>
      <c r="V20" s="35"/>
    </row>
    <row r="21" spans="1:37" ht="16.2" thickBot="1">
      <c r="A21" s="158" t="s">
        <v>11</v>
      </c>
      <c r="B21" s="78" t="s">
        <v>2</v>
      </c>
      <c r="C21" s="79">
        <v>25523</v>
      </c>
      <c r="D21" s="80">
        <v>25619</v>
      </c>
      <c r="E21" s="79">
        <v>22841</v>
      </c>
      <c r="F21" s="79">
        <v>23654</v>
      </c>
      <c r="G21" s="79">
        <v>23525</v>
      </c>
      <c r="H21" s="79">
        <v>23197</v>
      </c>
      <c r="I21" s="79">
        <v>23145</v>
      </c>
      <c r="J21" s="79">
        <v>21369</v>
      </c>
      <c r="K21" s="79">
        <v>21858</v>
      </c>
      <c r="L21" s="79">
        <v>21456</v>
      </c>
      <c r="M21" s="79">
        <v>19515</v>
      </c>
      <c r="N21" s="79">
        <v>18829</v>
      </c>
      <c r="O21" s="81">
        <v>17801</v>
      </c>
      <c r="P21" s="83">
        <v>16318</v>
      </c>
      <c r="Q21" s="82">
        <v>17448</v>
      </c>
      <c r="R21" s="82">
        <f>'ISTAT 16 senza IncMort'!B86</f>
        <v>16981</v>
      </c>
      <c r="S21" s="82">
        <f>'Dati 2016-2017 da spss'!K27</f>
        <v>16817</v>
      </c>
      <c r="T21" s="82">
        <f>'Dati 2018 da spss'!C9</f>
        <v>16870</v>
      </c>
      <c r="U21" s="81">
        <f t="shared" si="2"/>
        <v>355896</v>
      </c>
      <c r="V21" s="35"/>
      <c r="X21" s="167" t="s">
        <v>52</v>
      </c>
      <c r="Y21" s="168"/>
      <c r="Z21" s="168"/>
      <c r="AA21" s="168"/>
      <c r="AB21" s="168"/>
      <c r="AC21" s="168"/>
      <c r="AD21" s="34"/>
      <c r="AE21" s="167" t="s">
        <v>55</v>
      </c>
      <c r="AF21" s="168"/>
      <c r="AG21" s="168"/>
      <c r="AH21" s="168"/>
      <c r="AI21" s="168"/>
      <c r="AJ21" s="168"/>
      <c r="AK21" s="34"/>
    </row>
    <row r="22" spans="1:37" ht="20.399999999999999" customHeight="1" thickBot="1">
      <c r="A22" s="159"/>
      <c r="B22" s="78" t="s">
        <v>3</v>
      </c>
      <c r="C22" s="86">
        <v>660</v>
      </c>
      <c r="D22" s="87">
        <v>692</v>
      </c>
      <c r="E22" s="86">
        <v>534</v>
      </c>
      <c r="F22" s="86">
        <v>568</v>
      </c>
      <c r="G22" s="86">
        <v>581</v>
      </c>
      <c r="H22" s="86">
        <v>538</v>
      </c>
      <c r="I22" s="86">
        <v>535</v>
      </c>
      <c r="J22" s="86">
        <v>451</v>
      </c>
      <c r="K22" s="86">
        <v>456</v>
      </c>
      <c r="L22" s="86">
        <v>426</v>
      </c>
      <c r="M22" s="86">
        <v>335</v>
      </c>
      <c r="N22" s="86">
        <v>397</v>
      </c>
      <c r="O22" s="89">
        <v>279</v>
      </c>
      <c r="P22" s="88">
        <v>278</v>
      </c>
      <c r="Q22" s="85">
        <v>365</v>
      </c>
      <c r="R22" s="85">
        <f>'Dati 2016-2017 da spss'!C9</f>
        <v>337</v>
      </c>
      <c r="S22" s="85">
        <f>'Dati 2016-2017 da spss'!C27</f>
        <v>320</v>
      </c>
      <c r="T22" s="85">
        <f>'Dati 2018 da spss'!C27</f>
        <v>337</v>
      </c>
      <c r="U22" s="81">
        <f t="shared" si="2"/>
        <v>7752</v>
      </c>
      <c r="V22" s="35"/>
      <c r="X22" s="169" t="s">
        <v>41</v>
      </c>
      <c r="Y22" s="170"/>
      <c r="Z22" s="36" t="s">
        <v>42</v>
      </c>
      <c r="AA22" s="37" t="s">
        <v>43</v>
      </c>
      <c r="AB22" s="37" t="s">
        <v>44</v>
      </c>
      <c r="AC22" s="38" t="s">
        <v>45</v>
      </c>
      <c r="AD22" s="34"/>
      <c r="AE22" s="169" t="s">
        <v>41</v>
      </c>
      <c r="AF22" s="170"/>
      <c r="AG22" s="36" t="s">
        <v>42</v>
      </c>
      <c r="AH22" s="37" t="s">
        <v>43</v>
      </c>
      <c r="AI22" s="37" t="s">
        <v>44</v>
      </c>
      <c r="AJ22" s="38" t="s">
        <v>45</v>
      </c>
      <c r="AK22" s="34"/>
    </row>
    <row r="23" spans="1:37" ht="16.2" customHeight="1" thickBot="1">
      <c r="A23" s="158" t="s">
        <v>12</v>
      </c>
      <c r="B23" s="78" t="s">
        <v>2</v>
      </c>
      <c r="C23" s="80">
        <v>20388</v>
      </c>
      <c r="D23" s="79">
        <v>20306</v>
      </c>
      <c r="E23" s="79">
        <v>17717</v>
      </c>
      <c r="F23" s="79">
        <v>18240</v>
      </c>
      <c r="G23" s="79">
        <v>18568</v>
      </c>
      <c r="H23" s="79">
        <v>18087</v>
      </c>
      <c r="I23" s="79">
        <v>16852</v>
      </c>
      <c r="J23" s="79">
        <v>17039</v>
      </c>
      <c r="K23" s="79">
        <v>17010</v>
      </c>
      <c r="L23" s="79">
        <v>16372</v>
      </c>
      <c r="M23" s="79">
        <v>16768</v>
      </c>
      <c r="N23" s="79">
        <v>15964</v>
      </c>
      <c r="O23" s="81">
        <v>14600</v>
      </c>
      <c r="P23" s="82">
        <v>13708</v>
      </c>
      <c r="Q23" s="82">
        <v>13641</v>
      </c>
      <c r="R23" s="82">
        <f>'ISTAT 16 senza IncMort'!F86</f>
        <v>13968</v>
      </c>
      <c r="S23" s="82">
        <f>'Dati 2016-2017 da spss'!K28</f>
        <v>14195</v>
      </c>
      <c r="T23" s="83">
        <f>'Dati 2018 da spss'!C10</f>
        <v>13427</v>
      </c>
      <c r="U23" s="81">
        <f t="shared" si="2"/>
        <v>283423</v>
      </c>
      <c r="V23" s="35"/>
      <c r="X23" s="164" t="s">
        <v>46</v>
      </c>
      <c r="Y23" s="39" t="s">
        <v>48</v>
      </c>
      <c r="Z23" s="40">
        <v>37940</v>
      </c>
      <c r="AA23" s="41">
        <v>21.737262159173593</v>
      </c>
      <c r="AB23" s="41">
        <v>21.737262159173593</v>
      </c>
      <c r="AC23" s="42">
        <v>21.737262159173593</v>
      </c>
      <c r="AD23" s="34"/>
      <c r="AE23" s="164" t="s">
        <v>46</v>
      </c>
      <c r="AF23" s="39" t="s">
        <v>48</v>
      </c>
      <c r="AG23" s="40">
        <v>678</v>
      </c>
      <c r="AH23" s="41">
        <v>20.951792336217551</v>
      </c>
      <c r="AI23" s="41">
        <v>20.951792336217551</v>
      </c>
      <c r="AJ23" s="42">
        <v>20.951792336217551</v>
      </c>
      <c r="AK23" s="34"/>
    </row>
    <row r="24" spans="1:37" ht="16.8" customHeight="1" thickBot="1">
      <c r="A24" s="159"/>
      <c r="B24" s="78" t="s">
        <v>3</v>
      </c>
      <c r="C24" s="87">
        <v>608</v>
      </c>
      <c r="D24" s="86">
        <v>571</v>
      </c>
      <c r="E24" s="86">
        <v>489</v>
      </c>
      <c r="F24" s="86">
        <v>520</v>
      </c>
      <c r="G24" s="86">
        <v>507</v>
      </c>
      <c r="H24" s="86">
        <v>446</v>
      </c>
      <c r="I24" s="86">
        <v>441</v>
      </c>
      <c r="J24" s="86">
        <v>404</v>
      </c>
      <c r="K24" s="86">
        <v>390</v>
      </c>
      <c r="L24" s="86">
        <v>354</v>
      </c>
      <c r="M24" s="86">
        <v>354</v>
      </c>
      <c r="N24" s="86">
        <v>357</v>
      </c>
      <c r="O24" s="89">
        <v>321</v>
      </c>
      <c r="P24" s="88">
        <v>304</v>
      </c>
      <c r="Q24" s="85">
        <v>320</v>
      </c>
      <c r="R24" s="85">
        <f>'Dati 2016-2017 da spss'!C10</f>
        <v>319</v>
      </c>
      <c r="S24" s="85">
        <f>'Dati 2016-2017 da spss'!C28</f>
        <v>307</v>
      </c>
      <c r="T24" s="85">
        <f>'Dati 2018 da spss'!C28</f>
        <v>284</v>
      </c>
      <c r="U24" s="81">
        <f t="shared" si="2"/>
        <v>7012</v>
      </c>
      <c r="V24" s="35"/>
      <c r="X24" s="165"/>
      <c r="Y24" s="43" t="s">
        <v>49</v>
      </c>
      <c r="Z24" s="44">
        <v>46288</v>
      </c>
      <c r="AA24" s="45">
        <v>26.520147359615901</v>
      </c>
      <c r="AB24" s="45">
        <v>26.520147359615901</v>
      </c>
      <c r="AC24" s="46">
        <v>48.257409518789494</v>
      </c>
      <c r="AD24" s="34"/>
      <c r="AE24" s="165"/>
      <c r="AF24" s="43" t="s">
        <v>49</v>
      </c>
      <c r="AG24" s="44">
        <v>774</v>
      </c>
      <c r="AH24" s="45">
        <v>23.918417799752781</v>
      </c>
      <c r="AI24" s="45">
        <v>23.918417799752781</v>
      </c>
      <c r="AJ24" s="46">
        <v>44.870210135970332</v>
      </c>
      <c r="AK24" s="34"/>
    </row>
    <row r="25" spans="1:37" ht="16.2" customHeight="1" thickBot="1">
      <c r="A25" s="158" t="s">
        <v>13</v>
      </c>
      <c r="B25" s="78" t="s">
        <v>2</v>
      </c>
      <c r="C25" s="79">
        <v>22216</v>
      </c>
      <c r="D25" s="80">
        <v>22511</v>
      </c>
      <c r="E25" s="79">
        <v>20669</v>
      </c>
      <c r="F25" s="79">
        <v>20736</v>
      </c>
      <c r="G25" s="79">
        <v>20119</v>
      </c>
      <c r="H25" s="79">
        <v>20469</v>
      </c>
      <c r="I25" s="79">
        <v>19612</v>
      </c>
      <c r="J25" s="79">
        <v>18313</v>
      </c>
      <c r="K25" s="79">
        <v>18545</v>
      </c>
      <c r="L25" s="79">
        <v>18208</v>
      </c>
      <c r="M25" s="79">
        <v>18655</v>
      </c>
      <c r="N25" s="99">
        <v>15487</v>
      </c>
      <c r="O25" s="82">
        <v>16342</v>
      </c>
      <c r="P25" s="82">
        <v>15344</v>
      </c>
      <c r="Q25" s="82">
        <v>15266</v>
      </c>
      <c r="R25" s="83">
        <f>'ISTAT 16 senza IncMort'!J86</f>
        <v>15226</v>
      </c>
      <c r="S25" s="82">
        <f>'Dati 2016-2017 da spss'!K29</f>
        <v>14513</v>
      </c>
      <c r="T25" s="82">
        <f>'Dati 2018 da spss'!C11</f>
        <v>15516</v>
      </c>
      <c r="U25" s="81">
        <f t="shared" si="2"/>
        <v>312231</v>
      </c>
      <c r="V25" s="35"/>
      <c r="X25" s="165"/>
      <c r="Y25" s="43" t="s">
        <v>50</v>
      </c>
      <c r="Z25" s="44">
        <v>46355</v>
      </c>
      <c r="AA25" s="45">
        <v>26.558534195795783</v>
      </c>
      <c r="AB25" s="45">
        <v>26.558534195795783</v>
      </c>
      <c r="AC25" s="46">
        <v>74.815943714585273</v>
      </c>
      <c r="AD25" s="34"/>
      <c r="AE25" s="165"/>
      <c r="AF25" s="43" t="s">
        <v>50</v>
      </c>
      <c r="AG25" s="44">
        <v>983</v>
      </c>
      <c r="AH25" s="45">
        <v>30.377008652657601</v>
      </c>
      <c r="AI25" s="45">
        <v>30.377008652657601</v>
      </c>
      <c r="AJ25" s="46">
        <v>75.247218788627933</v>
      </c>
      <c r="AK25" s="34"/>
    </row>
    <row r="26" spans="1:37" ht="17.399999999999999" customHeight="1" thickBot="1">
      <c r="A26" s="159"/>
      <c r="B26" s="78" t="s">
        <v>3</v>
      </c>
      <c r="C26" s="87">
        <v>587</v>
      </c>
      <c r="D26" s="86">
        <v>525</v>
      </c>
      <c r="E26" s="86">
        <v>472</v>
      </c>
      <c r="F26" s="86">
        <v>460</v>
      </c>
      <c r="G26" s="86">
        <v>406</v>
      </c>
      <c r="H26" s="86">
        <v>441</v>
      </c>
      <c r="I26" s="86">
        <v>405</v>
      </c>
      <c r="J26" s="86">
        <v>329</v>
      </c>
      <c r="K26" s="86">
        <v>335</v>
      </c>
      <c r="L26" s="86">
        <v>332</v>
      </c>
      <c r="M26" s="86">
        <v>334</v>
      </c>
      <c r="N26" s="86">
        <v>315</v>
      </c>
      <c r="O26" s="89">
        <v>305</v>
      </c>
      <c r="P26" s="88">
        <v>267</v>
      </c>
      <c r="Q26" s="85">
        <v>298</v>
      </c>
      <c r="R26" s="85">
        <f>'Dati 2016-2017 da spss'!C11</f>
        <v>285</v>
      </c>
      <c r="S26" s="85">
        <f>'Dati 2016-2017 da spss'!C29</f>
        <v>275</v>
      </c>
      <c r="T26" s="85">
        <f>'Dati 2018 da spss'!C29</f>
        <v>303</v>
      </c>
      <c r="U26" s="81">
        <f t="shared" si="2"/>
        <v>6371</v>
      </c>
      <c r="V26" s="35"/>
      <c r="X26" s="165"/>
      <c r="Y26" s="43" t="s">
        <v>51</v>
      </c>
      <c r="Z26" s="44">
        <v>43956</v>
      </c>
      <c r="AA26" s="45">
        <v>25.184056285414719</v>
      </c>
      <c r="AB26" s="45">
        <v>25.184056285414719</v>
      </c>
      <c r="AC26" s="46">
        <v>100</v>
      </c>
      <c r="AD26" s="34"/>
      <c r="AE26" s="165"/>
      <c r="AF26" s="43" t="s">
        <v>51</v>
      </c>
      <c r="AG26" s="44">
        <v>801</v>
      </c>
      <c r="AH26" s="45">
        <v>24.752781211372064</v>
      </c>
      <c r="AI26" s="45">
        <v>24.752781211372064</v>
      </c>
      <c r="AJ26" s="46">
        <v>100</v>
      </c>
      <c r="AK26" s="34"/>
    </row>
    <row r="27" spans="1:37" ht="16.2" thickBot="1">
      <c r="A27" s="156" t="s">
        <v>14</v>
      </c>
      <c r="B27" s="90" t="s">
        <v>2</v>
      </c>
      <c r="C27" s="91">
        <v>68127</v>
      </c>
      <c r="D27" s="92">
        <v>68436</v>
      </c>
      <c r="E27" s="91">
        <v>61227</v>
      </c>
      <c r="F27" s="91">
        <v>62630</v>
      </c>
      <c r="G27" s="91">
        <v>62212</v>
      </c>
      <c r="H27" s="91">
        <v>61753</v>
      </c>
      <c r="I27" s="91">
        <v>59609</v>
      </c>
      <c r="J27" s="91">
        <v>56721</v>
      </c>
      <c r="K27" s="91">
        <v>57413</v>
      </c>
      <c r="L27" s="91">
        <v>56036</v>
      </c>
      <c r="M27" s="91">
        <v>54938</v>
      </c>
      <c r="N27" s="91">
        <v>50280</v>
      </c>
      <c r="O27" s="84">
        <v>48743</v>
      </c>
      <c r="P27" s="94">
        <v>45370</v>
      </c>
      <c r="Q27" s="93">
        <v>46355</v>
      </c>
      <c r="R27" s="93">
        <f t="shared" ref="R27:T28" si="4">R21+R23+R25</f>
        <v>46175</v>
      </c>
      <c r="S27" s="93">
        <f t="shared" si="4"/>
        <v>45525</v>
      </c>
      <c r="T27" s="93">
        <f t="shared" si="4"/>
        <v>45813</v>
      </c>
      <c r="U27" s="84">
        <f>SUM(C27:T27)</f>
        <v>997363</v>
      </c>
      <c r="V27" s="35"/>
      <c r="X27" s="166"/>
      <c r="Y27" s="47" t="s">
        <v>19</v>
      </c>
      <c r="Z27" s="51">
        <v>174539</v>
      </c>
      <c r="AA27" s="49">
        <v>100</v>
      </c>
      <c r="AB27" s="49">
        <v>100</v>
      </c>
      <c r="AC27" s="50"/>
      <c r="AD27" s="34"/>
      <c r="AE27" s="166"/>
      <c r="AF27" s="47" t="s">
        <v>19</v>
      </c>
      <c r="AG27" s="51">
        <v>3236</v>
      </c>
      <c r="AH27" s="49">
        <v>100</v>
      </c>
      <c r="AI27" s="49">
        <v>100</v>
      </c>
      <c r="AJ27" s="50"/>
      <c r="AK27" s="34"/>
    </row>
    <row r="28" spans="1:37" ht="16.2" thickBot="1">
      <c r="A28" s="157"/>
      <c r="B28" s="90" t="s">
        <v>3</v>
      </c>
      <c r="C28" s="92">
        <v>1855</v>
      </c>
      <c r="D28" s="91">
        <v>1788</v>
      </c>
      <c r="E28" s="91">
        <v>1495</v>
      </c>
      <c r="F28" s="91">
        <v>1548</v>
      </c>
      <c r="G28" s="91">
        <v>1494</v>
      </c>
      <c r="H28" s="91">
        <v>1425</v>
      </c>
      <c r="I28" s="91">
        <v>1381</v>
      </c>
      <c r="J28" s="91">
        <v>1184</v>
      </c>
      <c r="K28" s="91">
        <v>1181</v>
      </c>
      <c r="L28" s="91">
        <v>1112</v>
      </c>
      <c r="M28" s="91">
        <v>1023</v>
      </c>
      <c r="N28" s="91">
        <v>1069</v>
      </c>
      <c r="O28" s="97">
        <v>905</v>
      </c>
      <c r="P28" s="96">
        <v>849</v>
      </c>
      <c r="Q28" s="98">
        <v>983</v>
      </c>
      <c r="R28" s="93">
        <f t="shared" si="4"/>
        <v>941</v>
      </c>
      <c r="S28" s="93">
        <f t="shared" si="4"/>
        <v>902</v>
      </c>
      <c r="T28" s="93">
        <f t="shared" si="4"/>
        <v>924</v>
      </c>
      <c r="U28" s="84">
        <f>SUM(C28:T28)</f>
        <v>22059</v>
      </c>
      <c r="V28" s="35"/>
    </row>
    <row r="29" spans="1:37" ht="16.2" thickBot="1">
      <c r="A29" s="158" t="s">
        <v>15</v>
      </c>
      <c r="B29" s="78" t="s">
        <v>2</v>
      </c>
      <c r="C29" s="79">
        <v>23171</v>
      </c>
      <c r="D29" s="80">
        <v>23515</v>
      </c>
      <c r="E29" s="79">
        <v>21754</v>
      </c>
      <c r="F29" s="79">
        <v>20773</v>
      </c>
      <c r="G29" s="79">
        <v>20597</v>
      </c>
      <c r="H29" s="79">
        <v>21364</v>
      </c>
      <c r="I29" s="79">
        <v>20163</v>
      </c>
      <c r="J29" s="79">
        <v>19711</v>
      </c>
      <c r="K29" s="79">
        <v>19292</v>
      </c>
      <c r="L29" s="79">
        <v>18892</v>
      </c>
      <c r="M29" s="79">
        <v>18307</v>
      </c>
      <c r="N29" s="79">
        <v>16883</v>
      </c>
      <c r="O29" s="81">
        <v>15772</v>
      </c>
      <c r="P29" s="82">
        <v>15697</v>
      </c>
      <c r="Q29" s="82">
        <v>15574</v>
      </c>
      <c r="R29" s="83">
        <f>'ISTAT 16 senza IncMort'!B114</f>
        <v>15563</v>
      </c>
      <c r="S29" s="82">
        <f>'Dati 2016-2017 da spss'!K30</f>
        <v>15826</v>
      </c>
      <c r="T29" s="82">
        <f>'Dati 2018 da spss'!C12</f>
        <v>15750</v>
      </c>
      <c r="U29" s="81">
        <f t="shared" si="2"/>
        <v>322854</v>
      </c>
      <c r="V29" s="35"/>
    </row>
    <row r="30" spans="1:37" ht="16.2" thickBot="1">
      <c r="A30" s="159"/>
      <c r="B30" s="78" t="s">
        <v>3</v>
      </c>
      <c r="C30" s="86">
        <v>542</v>
      </c>
      <c r="D30" s="87">
        <v>543</v>
      </c>
      <c r="E30" s="86">
        <v>514</v>
      </c>
      <c r="F30" s="86">
        <v>439</v>
      </c>
      <c r="G30" s="86">
        <v>428</v>
      </c>
      <c r="H30" s="86">
        <v>463</v>
      </c>
      <c r="I30" s="86">
        <v>350</v>
      </c>
      <c r="J30" s="86">
        <v>345</v>
      </c>
      <c r="K30" s="86">
        <v>364</v>
      </c>
      <c r="L30" s="86">
        <v>311</v>
      </c>
      <c r="M30" s="86">
        <v>296</v>
      </c>
      <c r="N30" s="86">
        <v>329</v>
      </c>
      <c r="O30" s="85">
        <v>272</v>
      </c>
      <c r="P30" s="89">
        <v>301</v>
      </c>
      <c r="Q30" s="85">
        <v>271</v>
      </c>
      <c r="R30" s="88">
        <f>'Dati 2016-2017 da spss'!C12</f>
        <v>264</v>
      </c>
      <c r="S30" s="85">
        <f>'Dati 2016-2017 da spss'!C30</f>
        <v>272</v>
      </c>
      <c r="T30" s="85">
        <f>'Dati 2018 da spss'!C30</f>
        <v>270</v>
      </c>
      <c r="U30" s="81">
        <f t="shared" si="2"/>
        <v>6304</v>
      </c>
      <c r="V30" s="35"/>
    </row>
    <row r="31" spans="1:37" ht="16.2" thickBot="1">
      <c r="A31" s="158" t="s">
        <v>16</v>
      </c>
      <c r="B31" s="78" t="s">
        <v>2</v>
      </c>
      <c r="C31" s="79">
        <v>22596</v>
      </c>
      <c r="D31" s="80">
        <v>22725</v>
      </c>
      <c r="E31" s="79">
        <v>19729</v>
      </c>
      <c r="F31" s="79">
        <v>19941</v>
      </c>
      <c r="G31" s="79">
        <v>20387</v>
      </c>
      <c r="H31" s="79">
        <v>20145</v>
      </c>
      <c r="I31" s="79">
        <v>18026</v>
      </c>
      <c r="J31" s="79">
        <v>17653</v>
      </c>
      <c r="K31" s="79">
        <v>17494</v>
      </c>
      <c r="L31" s="79">
        <v>17427</v>
      </c>
      <c r="M31" s="79">
        <v>15815</v>
      </c>
      <c r="N31" s="79">
        <v>15321</v>
      </c>
      <c r="O31" s="81">
        <v>15147</v>
      </c>
      <c r="P31" s="82">
        <v>14634</v>
      </c>
      <c r="Q31" s="82">
        <v>14243</v>
      </c>
      <c r="R31" s="82">
        <f>'ISTAT 16 senza IncMort'!F114</f>
        <v>14543</v>
      </c>
      <c r="S31" s="82">
        <f>'Dati 2016-2017 da spss'!K31</f>
        <v>14577</v>
      </c>
      <c r="T31" s="83">
        <f>'Dati 2018 da spss'!C13</f>
        <v>13968</v>
      </c>
      <c r="U31" s="81">
        <f t="shared" si="2"/>
        <v>300403</v>
      </c>
      <c r="V31" s="35"/>
    </row>
    <row r="32" spans="1:37" ht="16.2" thickBot="1">
      <c r="A32" s="159"/>
      <c r="B32" s="78" t="s">
        <v>3</v>
      </c>
      <c r="C32" s="86">
        <v>515</v>
      </c>
      <c r="D32" s="87">
        <v>538</v>
      </c>
      <c r="E32" s="86">
        <v>427</v>
      </c>
      <c r="F32" s="86">
        <v>507</v>
      </c>
      <c r="G32" s="86">
        <v>390</v>
      </c>
      <c r="H32" s="86">
        <v>408</v>
      </c>
      <c r="I32" s="86">
        <v>331</v>
      </c>
      <c r="J32" s="86">
        <v>323</v>
      </c>
      <c r="K32" s="86">
        <v>314</v>
      </c>
      <c r="L32" s="86">
        <v>270</v>
      </c>
      <c r="M32" s="86">
        <v>259</v>
      </c>
      <c r="N32" s="100">
        <v>255</v>
      </c>
      <c r="O32" s="89">
        <v>264</v>
      </c>
      <c r="P32" s="85">
        <v>255</v>
      </c>
      <c r="Q32" s="85">
        <v>255</v>
      </c>
      <c r="R32" s="88">
        <f>'Dati 2016-2017 da spss'!C13</f>
        <v>249</v>
      </c>
      <c r="S32" s="85">
        <f>'Dati 2016-2017 da spss'!C31</f>
        <v>248</v>
      </c>
      <c r="T32" s="85">
        <f>'Dati 2018 da spss'!C31</f>
        <v>246</v>
      </c>
      <c r="U32" s="81">
        <f t="shared" si="2"/>
        <v>5808</v>
      </c>
      <c r="V32" s="35"/>
    </row>
    <row r="33" spans="1:38" ht="16.2" thickBot="1">
      <c r="A33" s="158" t="s">
        <v>17</v>
      </c>
      <c r="B33" s="78" t="s">
        <v>2</v>
      </c>
      <c r="C33" s="79">
        <v>20448</v>
      </c>
      <c r="D33" s="80">
        <v>22031</v>
      </c>
      <c r="E33" s="79">
        <v>19876</v>
      </c>
      <c r="F33" s="79">
        <v>19563</v>
      </c>
      <c r="G33" s="79">
        <v>19401</v>
      </c>
      <c r="H33" s="79">
        <v>19232</v>
      </c>
      <c r="I33" s="79">
        <v>17217</v>
      </c>
      <c r="J33" s="79">
        <v>16105</v>
      </c>
      <c r="K33" s="79">
        <v>16444</v>
      </c>
      <c r="L33" s="79">
        <v>15649</v>
      </c>
      <c r="M33" s="79">
        <v>15412</v>
      </c>
      <c r="N33" s="79">
        <v>14287</v>
      </c>
      <c r="O33" s="81">
        <v>14543</v>
      </c>
      <c r="P33" s="82">
        <v>13800</v>
      </c>
      <c r="Q33" s="82">
        <v>14139</v>
      </c>
      <c r="R33" s="83">
        <f>'ISTAT 16 senza IncMort'!J114</f>
        <v>13637</v>
      </c>
      <c r="S33" s="82">
        <f>'Dati 2016-2017 da spss'!K32</f>
        <v>13532</v>
      </c>
      <c r="T33" s="82">
        <f>'Dati 2018 da spss'!C14</f>
        <v>13930</v>
      </c>
      <c r="U33" s="81">
        <f t="shared" si="2"/>
        <v>285316</v>
      </c>
      <c r="V33" s="35"/>
    </row>
    <row r="34" spans="1:38" ht="16.2" thickBot="1">
      <c r="A34" s="159"/>
      <c r="B34" s="78" t="s">
        <v>3</v>
      </c>
      <c r="C34" s="86">
        <v>563</v>
      </c>
      <c r="D34" s="87">
        <v>629</v>
      </c>
      <c r="E34" s="86">
        <v>472</v>
      </c>
      <c r="F34" s="86">
        <v>452</v>
      </c>
      <c r="G34" s="86">
        <v>432</v>
      </c>
      <c r="H34" s="86">
        <v>452</v>
      </c>
      <c r="I34" s="86">
        <v>325</v>
      </c>
      <c r="J34" s="86">
        <v>331</v>
      </c>
      <c r="K34" s="86">
        <v>285</v>
      </c>
      <c r="L34" s="86">
        <v>329</v>
      </c>
      <c r="M34" s="86">
        <v>291</v>
      </c>
      <c r="N34" s="86">
        <v>269</v>
      </c>
      <c r="O34" s="85">
        <v>252</v>
      </c>
      <c r="P34" s="89">
        <v>288</v>
      </c>
      <c r="Q34" s="89">
        <v>275</v>
      </c>
      <c r="R34" s="88">
        <f>'Dati 2016-2017 da spss'!C14</f>
        <v>220</v>
      </c>
      <c r="S34" s="85">
        <f>'Dati 2016-2017 da spss'!C32</f>
        <v>250</v>
      </c>
      <c r="T34" s="85">
        <f>'Dati 2018 da spss'!C32</f>
        <v>248</v>
      </c>
      <c r="U34" s="81">
        <f t="shared" si="2"/>
        <v>6115</v>
      </c>
      <c r="V34" s="35"/>
    </row>
    <row r="35" spans="1:38" ht="16.2" thickBot="1">
      <c r="A35" s="156" t="s">
        <v>18</v>
      </c>
      <c r="B35" s="90" t="s">
        <v>2</v>
      </c>
      <c r="C35" s="91">
        <v>66215</v>
      </c>
      <c r="D35" s="92">
        <v>68271</v>
      </c>
      <c r="E35" s="91">
        <v>61359</v>
      </c>
      <c r="F35" s="91">
        <v>60277</v>
      </c>
      <c r="G35" s="91">
        <v>60385</v>
      </c>
      <c r="H35" s="91">
        <v>60741</v>
      </c>
      <c r="I35" s="91">
        <v>55406</v>
      </c>
      <c r="J35" s="91">
        <v>53469</v>
      </c>
      <c r="K35" s="91">
        <v>53230</v>
      </c>
      <c r="L35" s="91">
        <v>51968</v>
      </c>
      <c r="M35" s="91">
        <v>49534</v>
      </c>
      <c r="N35" s="91">
        <v>46491</v>
      </c>
      <c r="O35" s="84">
        <v>45462</v>
      </c>
      <c r="P35" s="93">
        <v>44131</v>
      </c>
      <c r="Q35" s="93">
        <v>43956</v>
      </c>
      <c r="R35" s="93">
        <f t="shared" ref="R35:T36" si="5">R29+R31+R33</f>
        <v>43743</v>
      </c>
      <c r="S35" s="93">
        <f t="shared" si="5"/>
        <v>43935</v>
      </c>
      <c r="T35" s="94">
        <f t="shared" si="5"/>
        <v>43648</v>
      </c>
      <c r="U35" s="84">
        <f t="shared" ref="U35:U38" si="6">SUM(C35:T35)</f>
        <v>952221</v>
      </c>
      <c r="V35" s="35"/>
    </row>
    <row r="36" spans="1:38" ht="16.2" thickBot="1">
      <c r="A36" s="157"/>
      <c r="B36" s="90" t="s">
        <v>3</v>
      </c>
      <c r="C36" s="91">
        <v>1620</v>
      </c>
      <c r="D36" s="92">
        <v>1710</v>
      </c>
      <c r="E36" s="91">
        <v>1413</v>
      </c>
      <c r="F36" s="91">
        <v>1398</v>
      </c>
      <c r="G36" s="91">
        <v>1250</v>
      </c>
      <c r="H36" s="91">
        <v>1323</v>
      </c>
      <c r="I36" s="91">
        <v>1006</v>
      </c>
      <c r="J36" s="95">
        <v>999</v>
      </c>
      <c r="K36" s="95">
        <v>963</v>
      </c>
      <c r="L36" s="95">
        <v>910</v>
      </c>
      <c r="M36" s="95">
        <v>846</v>
      </c>
      <c r="N36" s="95">
        <v>853</v>
      </c>
      <c r="O36" s="96">
        <v>788</v>
      </c>
      <c r="P36" s="97">
        <v>844</v>
      </c>
      <c r="Q36" s="97">
        <v>801</v>
      </c>
      <c r="R36" s="93">
        <f t="shared" si="5"/>
        <v>733</v>
      </c>
      <c r="S36" s="93">
        <f t="shared" si="5"/>
        <v>770</v>
      </c>
      <c r="T36" s="93">
        <f t="shared" si="5"/>
        <v>764</v>
      </c>
      <c r="U36" s="84">
        <f t="shared" si="6"/>
        <v>18991</v>
      </c>
      <c r="V36" s="35"/>
    </row>
    <row r="37" spans="1:38" ht="16.2" thickBot="1">
      <c r="A37" s="162" t="s">
        <v>19</v>
      </c>
      <c r="B37" s="90" t="s">
        <v>2</v>
      </c>
      <c r="C37" s="91">
        <v>263100</v>
      </c>
      <c r="D37" s="92">
        <v>265402</v>
      </c>
      <c r="E37" s="91">
        <v>252271</v>
      </c>
      <c r="F37" s="91">
        <v>243490</v>
      </c>
      <c r="G37" s="91">
        <v>240011</v>
      </c>
      <c r="H37" s="91">
        <v>238124</v>
      </c>
      <c r="I37" s="91">
        <v>230871</v>
      </c>
      <c r="J37" s="91">
        <v>218963</v>
      </c>
      <c r="K37" s="91">
        <v>215405</v>
      </c>
      <c r="L37" s="91">
        <v>212997</v>
      </c>
      <c r="M37" s="91">
        <v>205638</v>
      </c>
      <c r="N37" s="91">
        <v>188228</v>
      </c>
      <c r="O37" s="91">
        <v>181660</v>
      </c>
      <c r="P37" s="93">
        <v>177031</v>
      </c>
      <c r="Q37" s="93">
        <v>174539</v>
      </c>
      <c r="R37" s="93">
        <f t="shared" ref="R37:T38" si="7">R11+R19+R27+R35</f>
        <v>175791</v>
      </c>
      <c r="S37" s="93">
        <f t="shared" si="7"/>
        <v>174933</v>
      </c>
      <c r="T37" s="94">
        <f t="shared" si="7"/>
        <v>172553</v>
      </c>
      <c r="U37" s="153">
        <f t="shared" si="6"/>
        <v>3831007</v>
      </c>
      <c r="V37" s="52"/>
      <c r="AL37" s="53">
        <f>U11+U19+U27+U35</f>
        <v>3831007</v>
      </c>
    </row>
    <row r="38" spans="1:38" ht="16.2" thickBot="1">
      <c r="A38" s="163"/>
      <c r="B38" s="90" t="s">
        <v>3</v>
      </c>
      <c r="C38" s="92">
        <v>6455</v>
      </c>
      <c r="D38" s="91">
        <v>6332</v>
      </c>
      <c r="E38" s="91">
        <v>5929</v>
      </c>
      <c r="F38" s="91">
        <v>5548</v>
      </c>
      <c r="G38" s="91">
        <v>5271</v>
      </c>
      <c r="H38" s="91">
        <v>5178</v>
      </c>
      <c r="I38" s="91">
        <v>4718</v>
      </c>
      <c r="J38" s="91">
        <v>4364</v>
      </c>
      <c r="K38" s="91">
        <v>3973</v>
      </c>
      <c r="L38" s="91">
        <v>3871</v>
      </c>
      <c r="M38" s="91">
        <v>3616</v>
      </c>
      <c r="N38" s="91">
        <v>3515</v>
      </c>
      <c r="O38" s="93">
        <v>3161</v>
      </c>
      <c r="P38" s="84">
        <v>3175</v>
      </c>
      <c r="Q38" s="84">
        <v>3236</v>
      </c>
      <c r="R38" s="93">
        <f t="shared" si="7"/>
        <v>3105</v>
      </c>
      <c r="S38" s="93">
        <f t="shared" si="7"/>
        <v>3178</v>
      </c>
      <c r="T38" s="94">
        <f t="shared" si="7"/>
        <v>3086</v>
      </c>
      <c r="U38" s="153">
        <f t="shared" si="6"/>
        <v>77711</v>
      </c>
      <c r="V38" s="52"/>
      <c r="AL38" s="53">
        <f>U12+U20+U28+U36</f>
        <v>77071</v>
      </c>
    </row>
  </sheetData>
  <mergeCells count="32">
    <mergeCell ref="AE23:AE27"/>
    <mergeCell ref="X21:AC21"/>
    <mergeCell ref="X22:Y22"/>
    <mergeCell ref="X23:X27"/>
    <mergeCell ref="X4:AC4"/>
    <mergeCell ref="X5:Y5"/>
    <mergeCell ref="X6:X18"/>
    <mergeCell ref="AE4:AJ4"/>
    <mergeCell ref="AE5:AF5"/>
    <mergeCell ref="AE6:AE18"/>
    <mergeCell ref="AE21:AJ21"/>
    <mergeCell ref="AE22:AF2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U1"/>
    <mergeCell ref="A3:K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workbookViewId="0">
      <selection activeCell="C5" sqref="C5:U38"/>
    </sheetView>
  </sheetViews>
  <sheetFormatPr defaultRowHeight="14.4"/>
  <cols>
    <col min="3" max="3" width="10" bestFit="1" customWidth="1"/>
  </cols>
  <sheetData>
    <row r="1" spans="1:22" ht="15.6">
      <c r="A1" s="171" t="s">
        <v>95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22" ht="15.6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2" ht="16.2" thickBot="1">
      <c r="A3" s="172" t="s">
        <v>20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2" ht="15" thickBot="1">
      <c r="A4" s="177"/>
      <c r="B4" s="178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>
        <v>2018</v>
      </c>
      <c r="U4" s="2" t="s">
        <v>21</v>
      </c>
    </row>
    <row r="5" spans="1:22" ht="15" thickBot="1">
      <c r="A5" s="175" t="s">
        <v>1</v>
      </c>
      <c r="B5" s="4" t="s">
        <v>2</v>
      </c>
      <c r="C5" s="9">
        <f>'Valori assoluti'!C5/'Valori assoluti'!U5*100</f>
        <v>6.913915811308609</v>
      </c>
      <c r="D5" s="9">
        <f>'Valori assoluti'!D5/'Valori assoluti'!U5*100</f>
        <v>7.0287185722971284</v>
      </c>
      <c r="E5" s="9">
        <f>'Valori assoluti'!E5/'Valori assoluti'!U5*100</f>
        <v>6.987232216301277</v>
      </c>
      <c r="F5" s="9">
        <f>'Valori assoluti'!F5/'Valori assoluti'!U5*100</f>
        <v>6.4775937913522403</v>
      </c>
      <c r="G5" s="9">
        <f>'Valori assoluti'!G5/'Valori assoluti'!U5*100</f>
        <v>5.9969242874003079</v>
      </c>
      <c r="H5" s="9">
        <f>'Valori assoluti'!H5/'Valori assoluti'!U5*100</f>
        <v>6.1042165873895788</v>
      </c>
      <c r="I5" s="9">
        <f>'Valori assoluti'!I5/'Valori assoluti'!U5*100</f>
        <v>6.2655126783734483</v>
      </c>
      <c r="J5" s="9">
        <f>'Valori assoluti'!J5/'Valori assoluti'!U5*100</f>
        <v>5.9615178284038484</v>
      </c>
      <c r="K5" s="9">
        <f>'Valori assoluti'!K5/'Valori assoluti'!U5*100</f>
        <v>5.2784235184721577</v>
      </c>
      <c r="L5" s="9">
        <f>'Valori assoluti'!L5/'Valori assoluti'!U5*100</f>
        <v>5.4844247344515571</v>
      </c>
      <c r="M5" s="9">
        <f>'Valori assoluti'!M5/'Valori assoluti'!U5*100</f>
        <v>4.9801509245019853</v>
      </c>
      <c r="N5" s="9">
        <f>'Valori assoluti'!N5/'Valori assoluti'!U5*100</f>
        <v>5.0223525624977645</v>
      </c>
      <c r="O5" s="9">
        <f>'Valori assoluti'!O5/'Valori assoluti'!U5*100</f>
        <v>4.8839454955116057</v>
      </c>
      <c r="P5" s="9">
        <f>'Valori assoluti'!P5/'Valori assoluti'!U5*100</f>
        <v>4.6961839705303809</v>
      </c>
      <c r="Q5" s="9">
        <f>'Valori assoluti'!Q5/'Valori assoluti'!U5*100</f>
        <v>4.6339544365366043</v>
      </c>
      <c r="R5" s="9">
        <f>'Valori assoluti'!R5/'Valori assoluti'!U5*100</f>
        <v>4.6289474625371048</v>
      </c>
      <c r="S5" s="9">
        <f>'Valori assoluti'!S5/'Valori assoluti'!U5*100</f>
        <v>4.2044275955795571</v>
      </c>
      <c r="T5" s="9">
        <f>'Valori assoluti'!T5/'Valori assoluti'!U5*100</f>
        <v>4.4515575265548435</v>
      </c>
      <c r="U5" s="9">
        <f>'Valori assoluti'!U5/'Valori assoluti'!U5*100</f>
        <v>100</v>
      </c>
      <c r="V5" s="135">
        <f>SUM(C5:S5)</f>
        <v>95.548442473445164</v>
      </c>
    </row>
    <row r="6" spans="1:22" ht="15" thickBot="1">
      <c r="A6" s="176"/>
      <c r="B6" s="4" t="s">
        <v>3</v>
      </c>
      <c r="C6" s="9">
        <f>'Valori assoluti'!C6/'Valori assoluti'!U6*100</f>
        <v>8.2833979555868886</v>
      </c>
      <c r="D6" s="9">
        <f>'Valori assoluti'!D6/'Valori assoluti'!U6*100</f>
        <v>7.8427916813535417</v>
      </c>
      <c r="E6" s="9">
        <f>'Valori assoluti'!E6/'Valori assoluti'!U6*100</f>
        <v>8.4772647162495591</v>
      </c>
      <c r="F6" s="9">
        <f>'Valori assoluti'!F6/'Valori assoluti'!U6*100</f>
        <v>7.0497003877335205</v>
      </c>
      <c r="G6" s="9">
        <f>'Valori assoluti'!G6/'Valori assoluti'!U6*100</f>
        <v>7.3140641522735281</v>
      </c>
      <c r="H6" s="9">
        <f>'Valori assoluti'!H6/'Valori assoluti'!U6*100</f>
        <v>6.3799788508988362</v>
      </c>
      <c r="I6" s="9">
        <f>'Valori assoluti'!I6/'Valori assoluti'!U6*100</f>
        <v>5.8864998237574904</v>
      </c>
      <c r="J6" s="9">
        <f>'Valori assoluti'!J6/'Valori assoluti'!U6*100</f>
        <v>6.0098695805428264</v>
      </c>
      <c r="K6" s="9">
        <f>'Valori assoluti'!K6/'Valori assoluti'!U6*100</f>
        <v>4.2121959816707788</v>
      </c>
      <c r="L6" s="9">
        <f>'Valori assoluti'!L6/'Valori assoluti'!U6*100</f>
        <v>4.8114205146281286</v>
      </c>
      <c r="M6" s="9">
        <f>'Valori assoluti'!M6/'Valori assoluti'!U6*100</f>
        <v>4.6704265068734578</v>
      </c>
      <c r="N6" s="9">
        <f>'Valori assoluti'!N6/'Valori assoluti'!U6*100</f>
        <v>4.0535777229467742</v>
      </c>
      <c r="O6" s="9">
        <f>'Valori assoluti'!O6/'Valori assoluti'!U6*100</f>
        <v>4.0183292210081074</v>
      </c>
      <c r="P6" s="9">
        <f>'Valori assoluti'!P6/'Valori assoluti'!U6*100</f>
        <v>4.0712019739161089</v>
      </c>
      <c r="Q6" s="9">
        <f>'Valori assoluti'!Q6/'Valori assoluti'!U6*100</f>
        <v>4.8290447655974624</v>
      </c>
      <c r="R6" s="9">
        <f>'Valori assoluti'!R6/'Valori assoluti'!U6*100</f>
        <v>3.8597109622841028</v>
      </c>
      <c r="S6" s="9">
        <f>'Valori assoluti'!S6/'Valori assoluti'!U6*100</f>
        <v>3.7539654564681002</v>
      </c>
      <c r="T6" s="9">
        <f>'Valori assoluti'!T6/'Valori assoluti'!U6*100</f>
        <v>4.4765597462107865</v>
      </c>
      <c r="U6" s="9">
        <f>'Valori assoluti'!U6/'Valori assoluti'!U6*100</f>
        <v>100</v>
      </c>
      <c r="V6" s="135">
        <f t="shared" ref="V6:V38" si="0">SUM(C6:S6)</f>
        <v>95.523440253789175</v>
      </c>
    </row>
    <row r="7" spans="1:22" ht="15" thickBot="1">
      <c r="A7" s="175" t="s">
        <v>4</v>
      </c>
      <c r="B7" s="4" t="s">
        <v>2</v>
      </c>
      <c r="C7" s="9">
        <f>'Valori assoluti'!C7/'Valori assoluti'!U7*100</f>
        <v>6.8695672187996282</v>
      </c>
      <c r="D7" s="9">
        <f>'Valori assoluti'!D7/'Valori assoluti'!U7*100</f>
        <v>6.807423490329362</v>
      </c>
      <c r="E7" s="9">
        <f>'Valori assoluti'!E7/'Valori assoluti'!U7*100</f>
        <v>6.7280176150617983</v>
      </c>
      <c r="F7" s="9">
        <f>'Valori assoluti'!F7/'Valori assoluti'!U7*100</f>
        <v>6.5396684133401868</v>
      </c>
      <c r="G7" s="9">
        <f>'Valori assoluti'!G7/'Valori assoluti'!U7*100</f>
        <v>6.1226916673699394</v>
      </c>
      <c r="H7" s="9">
        <f>'Valori assoluti'!H7/'Valori assoluti'!U7*100</f>
        <v>6.1077311401456154</v>
      </c>
      <c r="I7" s="9">
        <f>'Valori assoluti'!I7/'Valori assoluti'!U7*100</f>
        <v>6.2523495699807432</v>
      </c>
      <c r="J7" s="9">
        <f>'Valori assoluti'!J7/'Valori assoluti'!U7*100</f>
        <v>6.3662797388428993</v>
      </c>
      <c r="K7" s="9">
        <f>'Valori assoluti'!K7/'Valori assoluti'!U7*100</f>
        <v>5.426451746545653</v>
      </c>
      <c r="L7" s="9">
        <f>'Valori assoluti'!L7/'Valori assoluti'!U7*100</f>
        <v>5.5626309046132132</v>
      </c>
      <c r="M7" s="9">
        <f>'Valori assoluti'!M7/'Valori assoluti'!U7*100</f>
        <v>5.4084223932240318</v>
      </c>
      <c r="N7" s="9">
        <f>'Valori assoluti'!N7/'Valori assoluti'!U7*100</f>
        <v>4.3880377158727359</v>
      </c>
      <c r="O7" s="9">
        <f>'Valori assoluti'!O7/'Valori assoluti'!U7*100</f>
        <v>4.608225988353805</v>
      </c>
      <c r="P7" s="9">
        <f>'Valori assoluti'!P7/'Valori assoluti'!U7*100</f>
        <v>4.744021543159203</v>
      </c>
      <c r="Q7" s="9">
        <f>'Valori assoluti'!Q7/'Valori assoluti'!U7*100</f>
        <v>4.3734607919105741</v>
      </c>
      <c r="R7" s="9">
        <f>'Valori assoluti'!R7/'Valori assoluti'!U7*100</f>
        <v>4.8982300545483834</v>
      </c>
      <c r="S7" s="9">
        <f>'Valori assoluti'!S7/'Valori assoluti'!U7*100</f>
        <v>4.408752292029491</v>
      </c>
      <c r="T7" s="9">
        <f>'Valori assoluti'!T7/'Valori assoluti'!U7*100</f>
        <v>4.3880377158727359</v>
      </c>
      <c r="U7" s="9">
        <f>'Valori assoluti'!U7/'Valori assoluti'!U7*100</f>
        <v>100</v>
      </c>
      <c r="V7" s="135">
        <f t="shared" si="0"/>
        <v>95.611962284127273</v>
      </c>
    </row>
    <row r="8" spans="1:22" ht="15" thickBot="1">
      <c r="A8" s="176"/>
      <c r="B8" s="4" t="s">
        <v>3</v>
      </c>
      <c r="C8" s="9">
        <f>'Valori assoluti'!C8/'Valori assoluti'!U8*100</f>
        <v>8.630772333131679</v>
      </c>
      <c r="D8" s="9">
        <f>'Valori assoluti'!D8/'Valori assoluti'!U8*100</f>
        <v>7.4813470457753581</v>
      </c>
      <c r="E8" s="9">
        <f>'Valori assoluti'!E8/'Valori assoluti'!U8*100</f>
        <v>7.7838273845533381</v>
      </c>
      <c r="F8" s="9">
        <f>'Valori assoluti'!F8/'Valori assoluti'!U8*100</f>
        <v>7.0377092155676539</v>
      </c>
      <c r="G8" s="9">
        <f>'Valori assoluti'!G8/'Valori assoluti'!U8*100</f>
        <v>7.1788667069973791</v>
      </c>
      <c r="H8" s="9">
        <f>'Valori assoluti'!H8/'Valori assoluti'!U8*100</f>
        <v>6.3924178261746318</v>
      </c>
      <c r="I8" s="9">
        <f>'Valori assoluti'!I8/'Valori assoluti'!U8*100</f>
        <v>6.4125831820931634</v>
      </c>
      <c r="J8" s="9">
        <f>'Valori assoluti'!J8/'Valori assoluti'!U8*100</f>
        <v>6.2915910465819724</v>
      </c>
      <c r="K8" s="9">
        <f>'Valori assoluti'!K8/'Valori assoluti'!U8*100</f>
        <v>5.4043153861665658</v>
      </c>
      <c r="L8" s="9">
        <f>'Valori assoluti'!L8/'Valori assoluti'!U8*100</f>
        <v>5.3639846743295019</v>
      </c>
      <c r="M8" s="9">
        <f>'Valori assoluti'!M8/'Valori assoluti'!U8*100</f>
        <v>4.980842911877394</v>
      </c>
      <c r="N8" s="9">
        <f>'Valori assoluti'!N8/'Valori assoluti'!U8*100</f>
        <v>3.8314176245210727</v>
      </c>
      <c r="O8" s="9">
        <f>'Valori assoluti'!O8/'Valori assoluti'!U8*100</f>
        <v>4.0734018955434559</v>
      </c>
      <c r="P8" s="9">
        <f>'Valori assoluti'!P8/'Valori assoluti'!U8*100</f>
        <v>3.8515829804396042</v>
      </c>
      <c r="Q8" s="9">
        <f>'Valori assoluti'!Q8/'Valori assoluti'!U8*100</f>
        <v>3.6499294212542854</v>
      </c>
      <c r="R8" s="9">
        <f>'Valori assoluti'!R8/'Valori assoluti'!U8*100</f>
        <v>4.5372050816696916</v>
      </c>
      <c r="S8" s="9">
        <f>'Valori assoluti'!S8/'Valori assoluti'!U8*100</f>
        <v>3.7104254890098809</v>
      </c>
      <c r="T8" s="9">
        <f>'Valori assoluti'!T8/'Valori assoluti'!U8*100</f>
        <v>3.3877797943133698</v>
      </c>
      <c r="U8" s="9">
        <f>'Valori assoluti'!U8/'Valori assoluti'!U8*100</f>
        <v>100</v>
      </c>
      <c r="V8" s="135">
        <f t="shared" si="0"/>
        <v>96.612220205686626</v>
      </c>
    </row>
    <row r="9" spans="1:22" ht="15" thickBot="1">
      <c r="A9" s="175" t="s">
        <v>5</v>
      </c>
      <c r="B9" s="4" t="s">
        <v>2</v>
      </c>
      <c r="C9" s="9">
        <f>'Valori assoluti'!C9/'Valori assoluti'!U9*100</f>
        <v>6.8538479179635026</v>
      </c>
      <c r="D9" s="9">
        <f>'Valori assoluti'!D9/'Valori assoluti'!U9*100</f>
        <v>7.1025128591553912</v>
      </c>
      <c r="E9" s="9">
        <f>'Valori assoluti'!E9/'Valori assoluti'!U9*100</f>
        <v>6.9904662058120115</v>
      </c>
      <c r="F9" s="9">
        <f>'Valori assoluti'!F9/'Valori assoluti'!U9*100</f>
        <v>6.2533171706581916</v>
      </c>
      <c r="G9" s="9">
        <f>'Valori assoluti'!G9/'Valori assoluti'!U9*100</f>
        <v>5.9401107361661696</v>
      </c>
      <c r="H9" s="9">
        <f>'Valori assoluti'!H9/'Valori assoluti'!U9*100</f>
        <v>5.9365068964387513</v>
      </c>
      <c r="I9" s="9">
        <f>'Valori assoluti'!I9/'Valori assoluti'!U9*100</f>
        <v>6.2536447924515945</v>
      </c>
      <c r="J9" s="9">
        <f>'Valori assoluti'!J9/'Valori assoluti'!U9*100</f>
        <v>5.9145562362808368</v>
      </c>
      <c r="K9" s="9">
        <f>'Valori assoluti'!K9/'Valori assoluti'!U9*100</f>
        <v>5.7586082626216299</v>
      </c>
      <c r="L9" s="9">
        <f>'Valori assoluti'!L9/'Valori assoluti'!U9*100</f>
        <v>5.5610523212004059</v>
      </c>
      <c r="M9" s="9">
        <f>'Valori assoluti'!M9/'Valori assoluti'!U9*100</f>
        <v>5.1348163679847989</v>
      </c>
      <c r="N9" s="9">
        <f>'Valori assoluti'!N9/'Valori assoluti'!U9*100</f>
        <v>5.085673098974544</v>
      </c>
      <c r="O9" s="9">
        <f>'Valori assoluti'!O9/'Valori assoluti'!U9*100</f>
        <v>4.4962814926448909</v>
      </c>
      <c r="P9" s="9">
        <f>'Valori assoluti'!P9/'Valori assoluti'!U9*100</f>
        <v>4.7773809913835468</v>
      </c>
      <c r="Q9" s="9">
        <f>'Valori assoluti'!Q9/'Valori assoluti'!U9*100</f>
        <v>4.4497591979818498</v>
      </c>
      <c r="R9" s="9">
        <f>'Valori assoluti'!R9/'Valori assoluti'!U9*100</f>
        <v>4.4225665891295094</v>
      </c>
      <c r="S9" s="9">
        <f>'Valori assoluti'!S9/'Valori assoluti'!U9*100</f>
        <v>4.8717360678832353</v>
      </c>
      <c r="T9" s="9">
        <f>'Valori assoluti'!T9/'Valori assoluti'!U9*100</f>
        <v>4.1971627952691417</v>
      </c>
      <c r="U9" s="9">
        <f>'Valori assoluti'!U9/'Valori assoluti'!U9*100</f>
        <v>100</v>
      </c>
      <c r="V9" s="135">
        <f t="shared" si="0"/>
        <v>95.802837204730878</v>
      </c>
    </row>
    <row r="10" spans="1:22" ht="15" thickBot="1">
      <c r="A10" s="176"/>
      <c r="B10" s="4" t="s">
        <v>3</v>
      </c>
      <c r="C10" s="9">
        <f>'Valori assoluti'!C10/'Valori assoluti'!U10*100</f>
        <v>8.5017421602787451</v>
      </c>
      <c r="D10" s="9">
        <f>'Valori assoluti'!D10/'Valori assoluti'!U10*100</f>
        <v>8.4668989547038329</v>
      </c>
      <c r="E10" s="9">
        <f>'Valori assoluti'!E10/'Valori assoluti'!U10*100</f>
        <v>8.2578397212543546</v>
      </c>
      <c r="F10" s="9">
        <f>'Valori assoluti'!F10/'Valori assoluti'!U10*100</f>
        <v>6.6898954703832754</v>
      </c>
      <c r="G10" s="9">
        <f>'Valori assoluti'!G10/'Valori assoluti'!U10*100</f>
        <v>6.1846689895470384</v>
      </c>
      <c r="H10" s="9">
        <f>'Valori assoluti'!H10/'Valori assoluti'!U10*100</f>
        <v>6.010452961672474</v>
      </c>
      <c r="I10" s="9">
        <f>'Valori assoluti'!I10/'Valori assoluti'!U10*100</f>
        <v>6.6724738675958184</v>
      </c>
      <c r="J10" s="9">
        <f>'Valori assoluti'!J10/'Valori assoluti'!U10*100</f>
        <v>6.3240418118466897</v>
      </c>
      <c r="K10" s="9">
        <f>'Valori assoluti'!K10/'Valori assoluti'!U10*100</f>
        <v>5.1916376306620204</v>
      </c>
      <c r="L10" s="9">
        <f>'Valori assoluti'!L10/'Valori assoluti'!U10*100</f>
        <v>5.0522648083623691</v>
      </c>
      <c r="M10" s="9">
        <f>'Valori assoluti'!M10/'Valori assoluti'!U10*100</f>
        <v>4.2508710801393725</v>
      </c>
      <c r="N10" s="9">
        <f>'Valori assoluti'!N10/'Valori assoluti'!U10*100</f>
        <v>4.4599303135888499</v>
      </c>
      <c r="O10" s="9">
        <f>'Valori assoluti'!O10/'Valori assoluti'!U10*100</f>
        <v>3.9024390243902438</v>
      </c>
      <c r="P10" s="9">
        <f>'Valori assoluti'!P10/'Valori assoluti'!U10*100</f>
        <v>4.3379790940766547</v>
      </c>
      <c r="Q10" s="9">
        <f>'Valori assoluti'!Q10/'Valori assoluti'!U10*100</f>
        <v>3.8850174216027877</v>
      </c>
      <c r="R10" s="9">
        <f>'Valori assoluti'!R10/'Valori assoluti'!U10*100</f>
        <v>3.6933797909407664</v>
      </c>
      <c r="S10" s="9">
        <f>'Valori assoluti'!S10/'Valori assoluti'!U10*100</f>
        <v>4.3205574912891986</v>
      </c>
      <c r="T10" s="9">
        <f>'Valori assoluti'!T10/'Valori assoluti'!U10*100</f>
        <v>3.7979094076655056</v>
      </c>
      <c r="U10" s="9">
        <f>'Valori assoluti'!U10/'Valori assoluti'!U10*100</f>
        <v>100</v>
      </c>
      <c r="V10" s="135">
        <f t="shared" si="0"/>
        <v>96.2020905923345</v>
      </c>
    </row>
    <row r="11" spans="1:22" ht="15" thickBot="1">
      <c r="A11" s="173" t="s">
        <v>6</v>
      </c>
      <c r="B11" s="5" t="s">
        <v>2</v>
      </c>
      <c r="C11" s="11">
        <f>'Valori assoluti'!C11/'Valori assoluti'!U11*100</f>
        <v>6.87855843581392</v>
      </c>
      <c r="D11" s="11">
        <f>'Valori assoluti'!D11/'Valori assoluti'!U11*100</f>
        <v>6.9871299049349158</v>
      </c>
      <c r="E11" s="11">
        <f>'Valori assoluti'!E11/'Valori assoluti'!U11*100</f>
        <v>6.9084806380880064</v>
      </c>
      <c r="F11" s="11">
        <f>'Valori assoluti'!F11/'Valori assoluti'!U11*100</f>
        <v>6.4157695919463142</v>
      </c>
      <c r="G11" s="11">
        <f>'Valori assoluti'!G11/'Valori assoluti'!U11*100</f>
        <v>6.015190544111003</v>
      </c>
      <c r="H11" s="11">
        <f>'Valori assoluti'!H11/'Valori assoluti'!U11*100</f>
        <v>6.0447579376624727</v>
      </c>
      <c r="I11" s="11">
        <f>'Valori assoluti'!I11/'Valori assoluti'!U11*100</f>
        <v>6.2571700929362315</v>
      </c>
      <c r="J11" s="11">
        <f>'Valori assoluti'!J11/'Valori assoluti'!U11*100</f>
        <v>6.0693580090972956</v>
      </c>
      <c r="K11" s="11">
        <f>'Valori assoluti'!K11/'Valori assoluti'!U11*100</f>
        <v>5.4974063482376652</v>
      </c>
      <c r="L11" s="11">
        <f>'Valori assoluti'!L11/'Valori assoluti'!U11*100</f>
        <v>5.5361987685771936</v>
      </c>
      <c r="M11" s="11">
        <f>'Valori assoluti'!M11/'Valori assoluti'!U11*100</f>
        <v>5.1680255840742921</v>
      </c>
      <c r="N11" s="11">
        <f>'Valori assoluti'!N11/'Valori assoluti'!U11*100</f>
        <v>4.8496438903120662</v>
      </c>
      <c r="O11" s="11">
        <f>'Valori assoluti'!O11/'Valori assoluti'!U11*100</f>
        <v>4.6589933366921894</v>
      </c>
      <c r="P11" s="11">
        <f>'Valori assoluti'!P11/'Valori assoluti'!U11*100</f>
        <v>4.7402445341716284</v>
      </c>
      <c r="Q11" s="11">
        <f>'Valori assoluti'!Q11/'Valori assoluti'!U11*100</f>
        <v>4.4871476453710475</v>
      </c>
      <c r="R11" s="11">
        <f>'Valori assoluti'!R11/'Valori assoluti'!U11*100</f>
        <v>4.6374682741867197</v>
      </c>
      <c r="S11" s="11">
        <f>'Valori assoluti'!S11/'Valori assoluti'!U11*100</f>
        <v>4.5083178991538988</v>
      </c>
      <c r="T11" s="11">
        <f>'Valori assoluti'!T11/'Valori assoluti'!U11*100</f>
        <v>4.3401385646331399</v>
      </c>
      <c r="U11" s="11">
        <f>'Valori assoluti'!U11/'Valori assoluti'!U11*100</f>
        <v>100</v>
      </c>
      <c r="V11" s="135">
        <f t="shared" si="0"/>
        <v>95.659861435366849</v>
      </c>
    </row>
    <row r="12" spans="1:22" ht="15" thickBot="1">
      <c r="A12" s="174"/>
      <c r="B12" s="5" t="s">
        <v>3</v>
      </c>
      <c r="C12" s="11">
        <f>'Valori assoluti'!C12/'Valori assoluti'!U12*100</f>
        <v>8.8095086760312711</v>
      </c>
      <c r="D12" s="11">
        <f>'Valori assoluti'!D12/'Valori assoluti'!U12*100</f>
        <v>8.2755990593021043</v>
      </c>
      <c r="E12" s="11">
        <f>'Valori assoluti'!E12/'Valori assoluti'!U12*100</f>
        <v>8.5234856670692185</v>
      </c>
      <c r="F12" s="11">
        <f>'Valori assoluti'!F12/'Valori assoluti'!U12*100</f>
        <v>7.2014237589779446</v>
      </c>
      <c r="G12" s="11">
        <f>'Valori assoluti'!G12/'Valori assoluti'!U12*100</f>
        <v>7.1569312909171803</v>
      </c>
      <c r="H12" s="11">
        <f>'Valori assoluti'!H12/'Valori assoluti'!U12*100</f>
        <v>6.5086124706031905</v>
      </c>
      <c r="I12" s="11">
        <f>'Valori assoluti'!I12/'Valori assoluti'!U12*100</f>
        <v>6.5785292061272482</v>
      </c>
      <c r="J12" s="11">
        <f>'Valori assoluti'!J12/'Valori assoluti'!U12*100</f>
        <v>6.4577639356766037</v>
      </c>
      <c r="K12" s="11">
        <f>'Valori assoluti'!K12/'Valori assoluti'!U12*100</f>
        <v>5.1166338269878597</v>
      </c>
      <c r="L12" s="11">
        <f>'Valori assoluti'!L12/'Valori assoluti'!U12*100</f>
        <v>5.2691794317676219</v>
      </c>
      <c r="M12" s="11">
        <f>'Valori assoluti'!M12/'Valori assoluti'!U12*100</f>
        <v>4.805186550562512</v>
      </c>
      <c r="N12" s="11">
        <f>'Valori assoluti'!N12/'Valori assoluti'!U12*100</f>
        <v>4.2967012012966377</v>
      </c>
      <c r="O12" s="11">
        <f>'Valori assoluti'!O12/'Valori assoluti'!U12*100</f>
        <v>4.1568677302485222</v>
      </c>
      <c r="P12" s="11">
        <f>'Valori assoluti'!P12/'Valori assoluti'!U12*100</f>
        <v>4.2649208669675209</v>
      </c>
      <c r="Q12" s="11">
        <f>'Valori assoluti'!Q12/'Valori assoluti'!U12*100</f>
        <v>4.3094133350282844</v>
      </c>
      <c r="R12" s="11">
        <f>'Valori assoluti'!R12/'Valori assoluti'!U12*100</f>
        <v>4.1695798639801689</v>
      </c>
      <c r="S12" s="11">
        <f>'Valori assoluti'!S12/'Valori assoluti'!U12*100</f>
        <v>4.099663128456112</v>
      </c>
      <c r="T12" s="11">
        <f>'Valori assoluti'!T12/'Valori assoluti'!U12*100</f>
        <v>4.0678827941269944</v>
      </c>
      <c r="U12" s="11">
        <f>'Valori assoluti'!U12/'Valori assoluti'!U12*100</f>
        <v>100</v>
      </c>
      <c r="V12" s="135">
        <f t="shared" si="0"/>
        <v>100</v>
      </c>
    </row>
    <row r="13" spans="1:22" ht="15" thickBot="1">
      <c r="A13" s="175" t="s">
        <v>7</v>
      </c>
      <c r="B13" s="4" t="s">
        <v>2</v>
      </c>
      <c r="C13" s="9">
        <f>'Valori assoluti'!C13/'Valori assoluti'!U13*100</f>
        <v>7.0569728427347762</v>
      </c>
      <c r="D13" s="9">
        <f>'Valori assoluti'!D13/'Valori assoluti'!U13*100</f>
        <v>7.0174798137522032</v>
      </c>
      <c r="E13" s="9">
        <f>'Valori assoluti'!E13/'Valori assoluti'!U13*100</f>
        <v>7.0373922653400545</v>
      </c>
      <c r="F13" s="9">
        <f>'Valori assoluti'!F13/'Valori assoluti'!U13*100</f>
        <v>6.7247667754107772</v>
      </c>
      <c r="G13" s="9">
        <f>'Valori assoluti'!G13/'Valori assoluti'!U13*100</f>
        <v>6.4532936854297267</v>
      </c>
      <c r="H13" s="9">
        <f>'Valori assoluti'!H13/'Valori assoluti'!U13*100</f>
        <v>6.4473199499533713</v>
      </c>
      <c r="I13" s="9">
        <f>'Valori assoluti'!I13/'Valori assoluti'!U13*100</f>
        <v>6.5442272143475853</v>
      </c>
      <c r="J13" s="9">
        <f>'Valori assoluti'!J13/'Valori assoluti'!U13*100</f>
        <v>5.9800410860251096</v>
      </c>
      <c r="K13" s="9">
        <f>'Valori assoluti'!K13/'Valori assoluti'!U13*100</f>
        <v>5.7520435153442033</v>
      </c>
      <c r="L13" s="9">
        <f>'Valori assoluti'!L13/'Valori assoluti'!U13*100</f>
        <v>6.173191866427274</v>
      </c>
      <c r="M13" s="9">
        <f>'Valori assoluti'!M13/'Valori assoluti'!U13*100</f>
        <v>6.0397784407886661</v>
      </c>
      <c r="N13" s="9">
        <f>'Valori assoluti'!N13/'Valori assoluti'!U13*100</f>
        <v>4.7355128617843549</v>
      </c>
      <c r="O13" s="9">
        <f>'Valori assoluti'!O13/'Valori assoluti'!U13*100</f>
        <v>4.7229016424453816</v>
      </c>
      <c r="P13" s="9">
        <f>'Valori assoluti'!P13/'Valori assoluti'!U13*100</f>
        <v>4.9127336809162383</v>
      </c>
      <c r="Q13" s="9">
        <f>'Valori assoluti'!Q13/'Valori assoluti'!U13*100</f>
        <v>4.7341853650118315</v>
      </c>
      <c r="R13" s="9">
        <f>'Valori assoluti'!R13/'Valori assoluti'!U13*100</f>
        <v>4.9037730777017048</v>
      </c>
      <c r="S13" s="9">
        <f>'Valori assoluti'!S13/'Valori assoluti'!U13*100</f>
        <v>4.7643859165867397</v>
      </c>
      <c r="T13" s="9">
        <f>'Valori assoluti'!T13/'Valori assoluti'!U13*100</f>
        <v>4.6830767392696773</v>
      </c>
      <c r="U13" s="9">
        <f>'Valori assoluti'!U13/'Valori assoluti'!U13*100</f>
        <v>100</v>
      </c>
      <c r="V13" s="135">
        <f t="shared" si="0"/>
        <v>100</v>
      </c>
    </row>
    <row r="14" spans="1:22" ht="15" thickBot="1">
      <c r="A14" s="176"/>
      <c r="B14" s="4" t="s">
        <v>3</v>
      </c>
      <c r="C14" s="9">
        <f>'Valori assoluti'!C14/'Valori assoluti'!U14*100</f>
        <v>8.1085753803596123</v>
      </c>
      <c r="D14" s="9">
        <f>'Valori assoluti'!D14/'Valori assoluti'!U14*100</f>
        <v>7.7627939142461964</v>
      </c>
      <c r="E14" s="9">
        <f>'Valori assoluti'!E14/'Valori assoluti'!U14*100</f>
        <v>8.3333333333333321</v>
      </c>
      <c r="F14" s="9">
        <f>'Valori assoluti'!F14/'Valori assoluti'!U14*100</f>
        <v>7.3651452282157681</v>
      </c>
      <c r="G14" s="9">
        <f>'Valori assoluti'!G14/'Valori assoluti'!U14*100</f>
        <v>6.4315352697095429</v>
      </c>
      <c r="H14" s="9">
        <f>'Valori assoluti'!H14/'Valori assoluti'!U14*100</f>
        <v>7.6417704011065011</v>
      </c>
      <c r="I14" s="9">
        <f>'Valori assoluti'!I14/'Valori assoluti'!U14*100</f>
        <v>7.2268326417704021</v>
      </c>
      <c r="J14" s="9">
        <f>'Valori assoluti'!J14/'Valori assoluti'!U14*100</f>
        <v>5.809128630705394</v>
      </c>
      <c r="K14" s="9">
        <f>'Valori assoluti'!K14/'Valori assoluti'!U14*100</f>
        <v>4.9100968188105121</v>
      </c>
      <c r="L14" s="9">
        <f>'Valori assoluti'!L14/'Valori assoluti'!U14*100</f>
        <v>5.3596127247579526</v>
      </c>
      <c r="M14" s="9">
        <f>'Valori assoluti'!M14/'Valori assoluti'!U14*100</f>
        <v>5.4114799446749657</v>
      </c>
      <c r="N14" s="9">
        <f>'Valori assoluti'!N14/'Valori assoluti'!U14*100</f>
        <v>4.8928077455048413</v>
      </c>
      <c r="O14" s="9">
        <f>'Valori assoluti'!O14/'Valori assoluti'!U14*100</f>
        <v>3.9937759336099581</v>
      </c>
      <c r="P14" s="9">
        <f>'Valori assoluti'!P14/'Valori assoluti'!U14*100</f>
        <v>4.2185338865836792</v>
      </c>
      <c r="Q14" s="9">
        <f>'Valori assoluti'!Q14/'Valori assoluti'!U14*100</f>
        <v>3.9591977869986166</v>
      </c>
      <c r="R14" s="9">
        <f>'Valori assoluti'!R14/'Valori assoluti'!U14*100</f>
        <v>3.8900414937759336</v>
      </c>
      <c r="S14" s="9">
        <f>'Valori assoluti'!S14/'Valori assoluti'!U14*100</f>
        <v>4.6853388658367914</v>
      </c>
      <c r="T14" s="9">
        <f>'Valori assoluti'!T14/'Valori assoluti'!U14*100</f>
        <v>4.304979253112033</v>
      </c>
      <c r="U14" s="9">
        <f>'Valori assoluti'!U14/'Valori assoluti'!U14*100</f>
        <v>100</v>
      </c>
      <c r="V14" s="135">
        <f t="shared" si="0"/>
        <v>100</v>
      </c>
    </row>
    <row r="15" spans="1:22" ht="15" thickBot="1">
      <c r="A15" s="175" t="s">
        <v>8</v>
      </c>
      <c r="B15" s="4" t="s">
        <v>2</v>
      </c>
      <c r="C15" s="9">
        <f>'Valori assoluti'!C15/'Valori assoluti'!U15*100</f>
        <v>6.9972847927937414</v>
      </c>
      <c r="D15" s="9">
        <f>'Valori assoluti'!D15/'Valori assoluti'!U15*100</f>
        <v>7.0265119963056817</v>
      </c>
      <c r="E15" s="9">
        <f>'Valori assoluti'!E15/'Valori assoluti'!U15*100</f>
        <v>7.2354865014160579</v>
      </c>
      <c r="F15" s="9">
        <f>'Valori assoluti'!F15/'Valori assoluti'!U15*100</f>
        <v>6.6430510862290184</v>
      </c>
      <c r="G15" s="9">
        <f>'Valori assoluti'!G15/'Valori assoluti'!U15*100</f>
        <v>6.9367844815240236</v>
      </c>
      <c r="H15" s="9">
        <f>'Valori assoluti'!H15/'Valori assoluti'!U15*100</f>
        <v>6.5416326900425839</v>
      </c>
      <c r="I15" s="9">
        <f>'Valori assoluti'!I15/'Valori assoluti'!U15*100</f>
        <v>6.3057691577012216</v>
      </c>
      <c r="J15" s="9">
        <f>'Valori assoluti'!J15/'Valori assoluti'!U15*100</f>
        <v>5.8036458013660797</v>
      </c>
      <c r="K15" s="9">
        <f>'Valori assoluti'!K15/'Valori assoluti'!U15*100</f>
        <v>6.1192995992950392</v>
      </c>
      <c r="L15" s="9">
        <f>'Valori assoluti'!L15/'Valori assoluti'!U15*100</f>
        <v>5.7107032941981082</v>
      </c>
      <c r="M15" s="9">
        <f>'Valori assoluti'!M15/'Valori assoluti'!U15*100</f>
        <v>5.9255232400108726</v>
      </c>
      <c r="N15" s="9">
        <f>'Valori assoluti'!N15/'Valori assoluti'!U15*100</f>
        <v>5.1296664883807255</v>
      </c>
      <c r="O15" s="9">
        <f>'Valori assoluti'!O15/'Valori assoluti'!U15*100</f>
        <v>4.783324126764227</v>
      </c>
      <c r="P15" s="9">
        <f>'Valori assoluti'!P15/'Valori assoluti'!U15*100</f>
        <v>4.807874977714258</v>
      </c>
      <c r="Q15" s="9">
        <f>'Valori assoluti'!Q15/'Valori assoluti'!U15*100</f>
        <v>4.6059150014467471</v>
      </c>
      <c r="R15" s="9">
        <f>'Valori assoluti'!R15/'Valori assoluti'!U15*100</f>
        <v>4.7190242790379573</v>
      </c>
      <c r="S15" s="9">
        <f>'Valori assoluti'!S15/'Valori assoluti'!U15*100</f>
        <v>4.7085024857736588</v>
      </c>
      <c r="T15" s="9">
        <f>'Valori assoluti'!T15/'Valori assoluti'!U15*100</f>
        <v>4.5357697130180892</v>
      </c>
      <c r="U15" s="9">
        <f>'Valori assoluti'!U15/'Valori assoluti'!U15*100</f>
        <v>100</v>
      </c>
      <c r="V15" s="135">
        <f t="shared" si="0"/>
        <v>100</v>
      </c>
    </row>
    <row r="16" spans="1:22" ht="15" thickBot="1">
      <c r="A16" s="176"/>
      <c r="B16" s="4" t="s">
        <v>3</v>
      </c>
      <c r="C16" s="9">
        <f>'Valori assoluti'!C16/'Valori assoluti'!U16*100</f>
        <v>8.0806549423893266</v>
      </c>
      <c r="D16" s="9">
        <f>'Valori assoluti'!D16/'Valori assoluti'!U16*100</f>
        <v>7.959369314736203</v>
      </c>
      <c r="E16" s="9">
        <f>'Valori assoluti'!E16/'Valori assoluti'!U16*100</f>
        <v>8.520315342631898</v>
      </c>
      <c r="F16" s="9">
        <f>'Valori assoluti'!F16/'Valori assoluti'!U16*100</f>
        <v>7.8077622801697997</v>
      </c>
      <c r="G16" s="9">
        <f>'Valori assoluti'!G16/'Valori assoluti'!U16*100</f>
        <v>7.7622801697998787</v>
      </c>
      <c r="H16" s="9">
        <f>'Valori assoluti'!H16/'Valori assoluti'!U16*100</f>
        <v>6.943602183141298</v>
      </c>
      <c r="I16" s="9">
        <f>'Valori assoluti'!I16/'Valori assoluti'!U16*100</f>
        <v>6.2613705275924803</v>
      </c>
      <c r="J16" s="9">
        <f>'Valori assoluti'!J16/'Valori assoluti'!U16*100</f>
        <v>6.1400848999393567</v>
      </c>
      <c r="K16" s="9">
        <f>'Valori assoluti'!K16/'Valori assoluti'!U16*100</f>
        <v>5.8823529411764701</v>
      </c>
      <c r="L16" s="9">
        <f>'Valori assoluti'!L16/'Valori assoluti'!U16*100</f>
        <v>4.8969072164948457</v>
      </c>
      <c r="M16" s="9">
        <f>'Valori assoluti'!M16/'Valori assoluti'!U16*100</f>
        <v>5.2001212856276533</v>
      </c>
      <c r="N16" s="9">
        <f>'Valori assoluti'!N16/'Valori assoluti'!U16*100</f>
        <v>4.3662825955124314</v>
      </c>
      <c r="O16" s="9">
        <f>'Valori assoluti'!O16/'Valori assoluti'!U16*100</f>
        <v>4.1237113402061851</v>
      </c>
      <c r="P16" s="9">
        <f>'Valori assoluti'!P16/'Valori assoluti'!U16*100</f>
        <v>3.8963007883565797</v>
      </c>
      <c r="Q16" s="9">
        <f>'Valori assoluti'!Q16/'Valori assoluti'!U16*100</f>
        <v>3.9417828987265007</v>
      </c>
      <c r="R16" s="9">
        <f>'Valori assoluti'!R16/'Valori assoluti'!U16*100</f>
        <v>4.0175864160097028</v>
      </c>
      <c r="S16" s="9">
        <f>'Valori assoluti'!S16/'Valori assoluti'!U16*100</f>
        <v>4.1995148574893877</v>
      </c>
      <c r="T16" s="9">
        <f>'Valori assoluti'!T16/'Valori assoluti'!U16*100</f>
        <v>3.562765312310491</v>
      </c>
      <c r="U16" s="9">
        <f>'Valori assoluti'!U16/'Valori assoluti'!U16*100</f>
        <v>100</v>
      </c>
      <c r="V16" s="135">
        <f t="shared" si="0"/>
        <v>100</v>
      </c>
    </row>
    <row r="17" spans="1:22" ht="15" thickBot="1">
      <c r="A17" s="175" t="s">
        <v>9</v>
      </c>
      <c r="B17" s="4" t="s">
        <v>2</v>
      </c>
      <c r="C17" s="9">
        <f>'Valori assoluti'!C17/'Valori assoluti'!U17*100</f>
        <v>7.3382538233016215</v>
      </c>
      <c r="D17" s="9">
        <f>'Valori assoluti'!D17/'Valori assoluti'!U17*100</f>
        <v>7.0602480666751442</v>
      </c>
      <c r="E17" s="9">
        <f>'Valori assoluti'!E17/'Valori assoluti'!U17*100</f>
        <v>7.3145568669155807</v>
      </c>
      <c r="F17" s="9">
        <f>'Valori assoluti'!F17/'Valori assoluti'!U17*100</f>
        <v>6.7461189009236033</v>
      </c>
      <c r="G17" s="9">
        <f>'Valori assoluti'!G17/'Valori assoluti'!U17*100</f>
        <v>6.755077506386618</v>
      </c>
      <c r="H17" s="9">
        <f>'Valori assoluti'!H17/'Valori assoluti'!U17*100</f>
        <v>6.5631899571142887</v>
      </c>
      <c r="I17" s="9">
        <f>'Valori assoluti'!I17/'Valori assoluti'!U17*100</f>
        <v>6.2583083840987639</v>
      </c>
      <c r="J17" s="9">
        <f>'Valori assoluti'!J17/'Valori assoluti'!U17*100</f>
        <v>5.6580818180767318</v>
      </c>
      <c r="K17" s="9">
        <f>'Valori assoluti'!K17/'Valori assoluti'!U17*100</f>
        <v>5.7829243200129463</v>
      </c>
      <c r="L17" s="9">
        <f>'Valori assoluti'!L17/'Valori assoluti'!U17*100</f>
        <v>5.7921719127489624</v>
      </c>
      <c r="M17" s="9">
        <f>'Valori assoluti'!M17/'Valori assoluti'!U17*100</f>
        <v>5.4896022379174427</v>
      </c>
      <c r="N17" s="9">
        <f>'Valori assoluti'!N17/'Valori assoluti'!U17*100</f>
        <v>5.3844108705452616</v>
      </c>
      <c r="O17" s="9">
        <f>'Valori assoluti'!O17/'Valori assoluti'!U17*100</f>
        <v>5.0471627229536811</v>
      </c>
      <c r="P17" s="9">
        <f>'Valori assoluti'!P17/'Valori assoluti'!U17*100</f>
        <v>4.6807268607890506</v>
      </c>
      <c r="Q17" s="9">
        <f>'Valori assoluti'!Q17/'Valori assoluti'!U17*100</f>
        <v>4.7000890080800843</v>
      </c>
      <c r="R17" s="9">
        <f>'Valori assoluti'!R17/'Valori assoluti'!U17*100</f>
        <v>4.5486596770278238</v>
      </c>
      <c r="S17" s="9">
        <f>'Valori assoluti'!S17/'Valori assoluti'!U17*100</f>
        <v>4.8804170664323943</v>
      </c>
      <c r="T17" s="9">
        <f>'Valori assoluti'!T17/'Valori assoluti'!U17*100</f>
        <v>4.8448716318533336</v>
      </c>
      <c r="U17" s="9">
        <f>'Valori assoluti'!U17/'Valori assoluti'!U17*100</f>
        <v>100</v>
      </c>
      <c r="V17" s="135">
        <f t="shared" si="0"/>
        <v>100.00000000000001</v>
      </c>
    </row>
    <row r="18" spans="1:22" ht="15" thickBot="1">
      <c r="A18" s="176"/>
      <c r="B18" s="4" t="s">
        <v>3</v>
      </c>
      <c r="C18" s="9">
        <f>'Valori assoluti'!C18/'Valori assoluti'!U18*100</f>
        <v>8.27972027972028</v>
      </c>
      <c r="D18" s="9">
        <f>'Valori assoluti'!D18/'Valori assoluti'!U18*100</f>
        <v>7.8041958041958042</v>
      </c>
      <c r="E18" s="9">
        <f>'Valori assoluti'!E18/'Valori assoluti'!U18*100</f>
        <v>8.895104895104895</v>
      </c>
      <c r="F18" s="9">
        <f>'Valori assoluti'!F18/'Valori assoluti'!U18*100</f>
        <v>7.384615384615385</v>
      </c>
      <c r="G18" s="9">
        <f>'Valori assoluti'!G18/'Valori assoluti'!U18*100</f>
        <v>7.2307692307692308</v>
      </c>
      <c r="H18" s="9">
        <f>'Valori assoluti'!H18/'Valori assoluti'!U18*100</f>
        <v>7.0769230769230766</v>
      </c>
      <c r="I18" s="9">
        <f>'Valori assoluti'!I18/'Valori assoluti'!U18*100</f>
        <v>6.5034965034965033</v>
      </c>
      <c r="J18" s="9">
        <f>'Valori assoluti'!J18/'Valori assoluti'!U18*100</f>
        <v>5.93006993006993</v>
      </c>
      <c r="K18" s="9">
        <f>'Valori assoluti'!K18/'Valori assoluti'!U18*100</f>
        <v>4.9230769230769234</v>
      </c>
      <c r="L18" s="9">
        <f>'Valori assoluti'!L18/'Valori assoluti'!U18*100</f>
        <v>5.4125874125874125</v>
      </c>
      <c r="M18" s="9">
        <f>'Valori assoluti'!M18/'Valori assoluti'!U18*100</f>
        <v>4.685314685314685</v>
      </c>
      <c r="N18" s="9">
        <f>'Valori assoluti'!N18/'Valori assoluti'!U18*100</f>
        <v>4.8391608391608392</v>
      </c>
      <c r="O18" s="9">
        <f>'Valori assoluti'!O18/'Valori assoluti'!U18*100</f>
        <v>4.34965034965035</v>
      </c>
      <c r="P18" s="9">
        <f>'Valori assoluti'!P18/'Valori assoluti'!U18*100</f>
        <v>4.335664335664335</v>
      </c>
      <c r="Q18" s="9">
        <f>'Valori assoluti'!Q18/'Valori assoluti'!U18*100</f>
        <v>3.9860139860139858</v>
      </c>
      <c r="R18" s="9">
        <f>'Valori assoluti'!R18/'Valori assoluti'!U18*100</f>
        <v>3.9860139860139858</v>
      </c>
      <c r="S18" s="9">
        <f>'Valori assoluti'!S18/'Valori assoluti'!U18*100</f>
        <v>4.3776223776223775</v>
      </c>
      <c r="T18" s="9">
        <f>'Valori assoluti'!T18/'Valori assoluti'!U18*100</f>
        <v>3.8321678321678321</v>
      </c>
      <c r="U18" s="9">
        <f>'Valori assoluti'!U18/'Valori assoluti'!U18*100</f>
        <v>100</v>
      </c>
      <c r="V18" s="135">
        <f t="shared" si="0"/>
        <v>100</v>
      </c>
    </row>
    <row r="19" spans="1:22" ht="15" thickBot="1">
      <c r="A19" s="173" t="s">
        <v>10</v>
      </c>
      <c r="B19" s="5" t="s">
        <v>2</v>
      </c>
      <c r="C19" s="11">
        <f>'Valori assoluti'!C19/'Valori assoluti'!U19*100</f>
        <v>6.8151563331103375</v>
      </c>
      <c r="D19" s="11">
        <f>'Valori assoluti'!D19/'Valori assoluti'!U19*100</f>
        <v>6.7204557982115984</v>
      </c>
      <c r="E19" s="11">
        <f>'Valori assoluti'!E19/'Valori assoluti'!U19*100</f>
        <v>6.8802207169245593</v>
      </c>
      <c r="F19" s="11">
        <f>'Valori assoluti'!F19/'Valori assoluti'!U19*100</f>
        <v>6.4037254669141817</v>
      </c>
      <c r="G19" s="11">
        <f>'Valori assoluti'!G19/'Valori assoluti'!U19*100</f>
        <v>6.4247700302250133</v>
      </c>
      <c r="H19" s="11">
        <f>'Valori assoluti'!H19/'Valori assoluti'!U19*100</f>
        <v>6.2284184624533134</v>
      </c>
      <c r="I19" s="11">
        <f>'Valori assoluti'!I19/'Valori assoluti'!U19*100</f>
        <v>6.0768589927376953</v>
      </c>
      <c r="J19" s="11">
        <f>'Valori assoluti'!J19/'Valori assoluti'!U19*100</f>
        <v>5.5464008487330307</v>
      </c>
      <c r="K19" s="11">
        <f>'Valori assoluti'!K19/'Valori assoluti'!U19*100</f>
        <v>5.6260419713542946</v>
      </c>
      <c r="L19" s="11">
        <f>'Valori assoluti'!L19/'Valori assoluti'!U19*100</f>
        <v>5.6166781060279156</v>
      </c>
      <c r="M19" s="11">
        <f>'Valori assoluti'!M19/'Valori assoluti'!U19*100</f>
        <v>5.54775233445024</v>
      </c>
      <c r="N19" s="11">
        <f>'Valori assoluti'!N19/'Valori assoluti'!U19*100</f>
        <v>4.8703683860461036</v>
      </c>
      <c r="O19" s="11">
        <f>'Valori assoluti'!O19/'Valori assoluti'!U19*100</f>
        <v>4.6396504671796519</v>
      </c>
      <c r="P19" s="11">
        <f>'Valori assoluti'!P19/'Valori assoluti'!U19*100</f>
        <v>4.5805712343987866</v>
      </c>
      <c r="Q19" s="11">
        <f>'Valori assoluti'!Q19/'Valori assoluti'!U19*100</f>
        <v>4.4683979198704122</v>
      </c>
      <c r="R19" s="11">
        <f>'Valori assoluti'!R19/'Valori assoluti'!U19*100</f>
        <v>4.504501895458719</v>
      </c>
      <c r="S19" s="11">
        <f>'Valori assoluti'!S19/'Valori assoluti'!U19*100</f>
        <v>4.5713039037664949</v>
      </c>
      <c r="T19" s="11">
        <f>'Valori assoluti'!T19/'Valori assoluti'!U19*100</f>
        <v>4.4787271321376547</v>
      </c>
      <c r="U19" s="11">
        <f>'Valori assoluti'!U19/'Valori assoluti'!U19*100</f>
        <v>100</v>
      </c>
      <c r="V19" s="135">
        <f t="shared" si="0"/>
        <v>95.521272867862351</v>
      </c>
    </row>
    <row r="20" spans="1:22" ht="15" thickBot="1">
      <c r="A20" s="174"/>
      <c r="B20" s="5" t="s">
        <v>3</v>
      </c>
      <c r="C20" s="11">
        <f>'Valori assoluti'!C20/'Valori assoluti'!U20*100</f>
        <v>7.8568611987381702</v>
      </c>
      <c r="D20" s="11">
        <f>'Valori assoluti'!D20/'Valori assoluti'!U20*100</f>
        <v>7.5512618296529972</v>
      </c>
      <c r="E20" s="11">
        <f>'Valori assoluti'!E20/'Valori assoluti'!U20*100</f>
        <v>8.2807570977917972</v>
      </c>
      <c r="F20" s="11">
        <f>'Valori assoluti'!F20/'Valori assoluti'!U20*100</f>
        <v>7.2407334384858038</v>
      </c>
      <c r="G20" s="11">
        <f>'Valori assoluti'!G20/'Valori assoluti'!U20*100</f>
        <v>6.9055599369085172</v>
      </c>
      <c r="H20" s="11">
        <f>'Valori assoluti'!H20/'Valori assoluti'!U20*100</f>
        <v>6.9302050473186121</v>
      </c>
      <c r="I20" s="11">
        <f>'Valori assoluti'!I20/'Valori assoluti'!U20*100</f>
        <v>6.3880126182965302</v>
      </c>
      <c r="J20" s="11">
        <f>'Valori assoluti'!J20/'Valori assoluti'!U20*100</f>
        <v>5.7423107255520502</v>
      </c>
      <c r="K20" s="11">
        <f>'Valori assoluti'!K20/'Valori assoluti'!U20*100</f>
        <v>5.0473186119873814</v>
      </c>
      <c r="L20" s="11">
        <f>'Valori assoluti'!L20/'Valori assoluti'!U20*100</f>
        <v>5.027602523659306</v>
      </c>
      <c r="M20" s="11">
        <f>'Valori assoluti'!M20/'Valori assoluti'!U20*100</f>
        <v>4.8846608832807572</v>
      </c>
      <c r="N20" s="11">
        <f>'Valori assoluti'!N20/'Valori assoluti'!U20*100</f>
        <v>4.5199132492113563</v>
      </c>
      <c r="O20" s="11">
        <f>'Valori assoluti'!O20/'Valori assoluti'!U20*100</f>
        <v>4.0122239747634065</v>
      </c>
      <c r="P20" s="11">
        <f>'Valori assoluti'!P20/'Valori assoluti'!U20*100</f>
        <v>3.9974369085173502</v>
      </c>
      <c r="Q20" s="11">
        <f>'Valori assoluti'!Q20/'Valori assoluti'!U20*100</f>
        <v>3.8150630914826498</v>
      </c>
      <c r="R20" s="11">
        <f>'Valori assoluti'!R20/'Valori assoluti'!U20*100</f>
        <v>3.8199921135646688</v>
      </c>
      <c r="S20" s="11">
        <f>'Valori assoluti'!S20/'Valori assoluti'!U20*100</f>
        <v>4.2438880126182967</v>
      </c>
      <c r="T20" s="11">
        <f>'Valori assoluti'!T20/'Valori assoluti'!U20*100</f>
        <v>3.7361987381703465</v>
      </c>
      <c r="U20" s="11">
        <f>'Valori assoluti'!U20/'Valori assoluti'!U20*100</f>
        <v>100</v>
      </c>
      <c r="V20" s="135">
        <f t="shared" si="0"/>
        <v>96.263801261829641</v>
      </c>
    </row>
    <row r="21" spans="1:22" ht="15" thickBot="1">
      <c r="A21" s="175" t="s">
        <v>11</v>
      </c>
      <c r="B21" s="4" t="s">
        <v>2</v>
      </c>
      <c r="C21" s="9">
        <f>'Valori assoluti'!C21/'Valori assoluti'!U21*100</f>
        <v>7.1714770607143663</v>
      </c>
      <c r="D21" s="9">
        <f>'Valori assoluti'!D21/'Valori assoluti'!U21*100</f>
        <v>7.1984512329444552</v>
      </c>
      <c r="E21" s="9">
        <f>'Valori assoluti'!E21/'Valori assoluti'!U21*100</f>
        <v>6.4178861240362357</v>
      </c>
      <c r="F21" s="9">
        <f>'Valori assoluti'!F21/'Valori assoluti'!U21*100</f>
        <v>6.6463236451098071</v>
      </c>
      <c r="G21" s="9">
        <f>'Valori assoluti'!G21/'Valori assoluti'!U21*100</f>
        <v>6.6100771011756239</v>
      </c>
      <c r="H21" s="9">
        <f>'Valori assoluti'!H21/'Valori assoluti'!U21*100</f>
        <v>6.5179153460561512</v>
      </c>
      <c r="I21" s="9">
        <f>'Valori assoluti'!I21/'Valori assoluti'!U21*100</f>
        <v>6.5033043360981857</v>
      </c>
      <c r="J21" s="9">
        <f>'Valori assoluti'!J21/'Valori assoluti'!U21*100</f>
        <v>6.0042821498415266</v>
      </c>
      <c r="K21" s="9">
        <f>'Valori assoluti'!K21/'Valori assoluti'!U21*100</f>
        <v>6.1416818396385464</v>
      </c>
      <c r="L21" s="9">
        <f>'Valori assoluti'!L21/'Valori assoluti'!U21*100</f>
        <v>6.0287274934250457</v>
      </c>
      <c r="M21" s="9">
        <f>'Valori assoluti'!M21/'Valori assoluti'!U21*100</f>
        <v>5.4833434486479193</v>
      </c>
      <c r="N21" s="9">
        <f>'Valori assoluti'!N21/'Valori assoluti'!U21*100</f>
        <v>5.2905905095870702</v>
      </c>
      <c r="O21" s="9">
        <f>'Valori assoluti'!O21/'Valori assoluti'!U21*100</f>
        <v>5.0017420819565261</v>
      </c>
      <c r="P21" s="9">
        <f>'Valori assoluti'!P21/'Valori assoluti'!U21*100</f>
        <v>4.5850473171937871</v>
      </c>
      <c r="Q21" s="9">
        <f>'Valori assoluti'!Q21/'Valori assoluti'!U21*100</f>
        <v>4.9025558028188012</v>
      </c>
      <c r="R21" s="9">
        <f>'Valori assoluti'!R21/'Valori assoluti'!U21*100</f>
        <v>4.771337694157844</v>
      </c>
      <c r="S21" s="9">
        <f>'Valori assoluti'!S21/'Valori assoluti'!U21*100</f>
        <v>4.7252568165981073</v>
      </c>
      <c r="T21" s="9">
        <f>'Valori assoluti'!T21/'Valori assoluti'!U21*100</f>
        <v>4.7401488075168023</v>
      </c>
      <c r="U21" s="9">
        <f>'Valori assoluti'!U21/'Valori assoluti'!U21*100</f>
        <v>100</v>
      </c>
      <c r="V21" s="135">
        <f t="shared" si="0"/>
        <v>99.999999999999986</v>
      </c>
    </row>
    <row r="22" spans="1:22" ht="15" thickBot="1">
      <c r="A22" s="176"/>
      <c r="B22" s="4" t="s">
        <v>3</v>
      </c>
      <c r="C22" s="9">
        <f>'Valori assoluti'!C22/'Valori assoluti'!U22*100</f>
        <v>8.5139318885448922</v>
      </c>
      <c r="D22" s="9">
        <f>'Valori assoluti'!D22/'Valori assoluti'!U22*100</f>
        <v>8.9267285861713113</v>
      </c>
      <c r="E22" s="9">
        <f>'Valori assoluti'!E22/'Valori assoluti'!U22*100</f>
        <v>6.8885448916408674</v>
      </c>
      <c r="F22" s="9">
        <f>'Valori assoluti'!F22/'Valori assoluti'!U22*100</f>
        <v>7.3271413828689376</v>
      </c>
      <c r="G22" s="9">
        <f>'Valori assoluti'!G22/'Valori assoluti'!U22*100</f>
        <v>7.4948400412796694</v>
      </c>
      <c r="H22" s="9">
        <f>'Valori assoluti'!H22/'Valori assoluti'!U22*100</f>
        <v>6.9401444788441697</v>
      </c>
      <c r="I22" s="9">
        <f>'Valori assoluti'!I22/'Valori assoluti'!U22*100</f>
        <v>6.9014447884416921</v>
      </c>
      <c r="J22" s="9">
        <f>'Valori assoluti'!J22/'Valori assoluti'!U22*100</f>
        <v>5.817853457172343</v>
      </c>
      <c r="K22" s="9">
        <f>'Valori assoluti'!K22/'Valori assoluti'!U22*100</f>
        <v>5.8823529411764701</v>
      </c>
      <c r="L22" s="9">
        <f>'Valori assoluti'!L22/'Valori assoluti'!U22*100</f>
        <v>5.4953560371517032</v>
      </c>
      <c r="M22" s="9">
        <f>'Valori assoluti'!M22/'Valori assoluti'!U22*100</f>
        <v>4.3214654282765741</v>
      </c>
      <c r="N22" s="9">
        <f>'Valori assoluti'!N22/'Valori assoluti'!U22*100</f>
        <v>5.1212590299277601</v>
      </c>
      <c r="O22" s="9">
        <f>'Valori assoluti'!O22/'Valori assoluti'!U22*100</f>
        <v>3.5990712074303404</v>
      </c>
      <c r="P22" s="9">
        <f>'Valori assoluti'!P22/'Valori assoluti'!U22*100</f>
        <v>3.5861713106295148</v>
      </c>
      <c r="Q22" s="9">
        <f>'Valori assoluti'!Q22/'Valori assoluti'!U22*100</f>
        <v>4.708462332301341</v>
      </c>
      <c r="R22" s="9">
        <f>'Valori assoluti'!R22/'Valori assoluti'!U22*100</f>
        <v>4.3472652218782253</v>
      </c>
      <c r="S22" s="9">
        <f>'Valori assoluti'!S22/'Valori assoluti'!U22*100</f>
        <v>4.1279669762641902</v>
      </c>
      <c r="T22" s="9">
        <f>'Valori assoluti'!T22/'Valori assoluti'!U22*100</f>
        <v>4.3472652218782253</v>
      </c>
      <c r="U22" s="9">
        <f>'Valori assoluti'!U22/'Valori assoluti'!U22*100</f>
        <v>100</v>
      </c>
      <c r="V22" s="135">
        <f t="shared" si="0"/>
        <v>99.999999999999986</v>
      </c>
    </row>
    <row r="23" spans="1:22" ht="15" thickBot="1">
      <c r="A23" s="175" t="s">
        <v>12</v>
      </c>
      <c r="B23" s="4" t="s">
        <v>2</v>
      </c>
      <c r="C23" s="9">
        <f>'Valori assoluti'!C23/'Valori assoluti'!U23*100</f>
        <v>7.1934881784470566</v>
      </c>
      <c r="D23" s="9">
        <f>'Valori assoluti'!D23/'Valori assoluti'!U23*100</f>
        <v>7.1645561581099626</v>
      </c>
      <c r="E23" s="9">
        <f>'Valori assoluti'!E23/'Valori assoluti'!U23*100</f>
        <v>6.2510805403936871</v>
      </c>
      <c r="F23" s="9">
        <f>'Valori assoluti'!F23/'Valori assoluti'!U23*100</f>
        <v>6.4356103774217344</v>
      </c>
      <c r="G23" s="9">
        <f>'Valori assoluti'!G23/'Valori assoluti'!U23*100</f>
        <v>6.5513384587701058</v>
      </c>
      <c r="H23" s="9">
        <f>'Valori assoluti'!H23/'Valori assoluti'!U23*100</f>
        <v>6.3816274614269126</v>
      </c>
      <c r="I23" s="9">
        <f>'Valori assoluti'!I23/'Valori assoluti'!U23*100</f>
        <v>5.9458830087889831</v>
      </c>
      <c r="J23" s="9">
        <f>'Valori assoluti'!J23/'Valori assoluti'!U23*100</f>
        <v>6.0118621283382083</v>
      </c>
      <c r="K23" s="9">
        <f>'Valori assoluti'!K23/'Valori assoluti'!U23*100</f>
        <v>6.0016300723653337</v>
      </c>
      <c r="L23" s="9">
        <f>'Valori assoluti'!L23/'Valori assoluti'!U23*100</f>
        <v>5.7765248409620957</v>
      </c>
      <c r="M23" s="9">
        <f>'Valori assoluti'!M23/'Valori assoluti'!U23*100</f>
        <v>5.9162453294192776</v>
      </c>
      <c r="N23" s="9">
        <f>'Valori assoluti'!N23/'Valori assoluti'!U23*100</f>
        <v>5.632570398309241</v>
      </c>
      <c r="O23" s="9">
        <f>'Valori assoluti'!O23/'Valori assoluti'!U23*100</f>
        <v>5.1513109380678355</v>
      </c>
      <c r="P23" s="9">
        <f>'Valori assoluti'!P23/'Valori assoluti'!U23*100</f>
        <v>4.8365870095228685</v>
      </c>
      <c r="Q23" s="9">
        <f>'Valori assoluti'!Q23/'Valori assoluti'!U23*100</f>
        <v>4.8129474319303656</v>
      </c>
      <c r="R23" s="9">
        <f>'Valori assoluti'!R23/'Valori assoluti'!U23*100</f>
        <v>4.928322683762433</v>
      </c>
      <c r="S23" s="9">
        <f>'Valori assoluti'!S23/'Valori assoluti'!U23*100</f>
        <v>5.0084149839638981</v>
      </c>
      <c r="T23" s="9">
        <f>'Valori assoluti'!T23/'Valori assoluti'!U23*100</f>
        <v>4.7374419154408782</v>
      </c>
      <c r="U23" s="9">
        <f>'Valori assoluti'!U23/'Valori assoluti'!U23*100</f>
        <v>100</v>
      </c>
      <c r="V23" s="135">
        <f t="shared" si="0"/>
        <v>100.00000000000001</v>
      </c>
    </row>
    <row r="24" spans="1:22" ht="15" thickBot="1">
      <c r="A24" s="176"/>
      <c r="B24" s="4" t="s">
        <v>3</v>
      </c>
      <c r="C24" s="9">
        <f>'Valori assoluti'!C24/'Valori assoluti'!U24*100</f>
        <v>8.6708499714774678</v>
      </c>
      <c r="D24" s="9">
        <f>'Valori assoluti'!D24/'Valori assoluti'!U24*100</f>
        <v>8.143183114660582</v>
      </c>
      <c r="E24" s="9">
        <f>'Valori assoluti'!E24/'Valori assoluti'!U24*100</f>
        <v>6.9737592698231596</v>
      </c>
      <c r="F24" s="9">
        <f>'Valori assoluti'!F24/'Valori assoluti'!U24*100</f>
        <v>7.4158585282373064</v>
      </c>
      <c r="G24" s="9">
        <f>'Valori assoluti'!G24/'Valori assoluti'!U24*100</f>
        <v>7.2304620650313751</v>
      </c>
      <c r="H24" s="9">
        <f>'Valori assoluti'!H24/'Valori assoluti'!U24*100</f>
        <v>6.3605248146035365</v>
      </c>
      <c r="I24" s="9">
        <f>'Valori assoluti'!I24/'Valori assoluti'!U24*100</f>
        <v>6.2892184826012549</v>
      </c>
      <c r="J24" s="9">
        <f>'Valori assoluti'!J24/'Valori assoluti'!U24*100</f>
        <v>5.76155162578437</v>
      </c>
      <c r="K24" s="9">
        <f>'Valori assoluti'!K24/'Valori assoluti'!U24*100</f>
        <v>5.5618938961779811</v>
      </c>
      <c r="L24" s="9">
        <f>'Valori assoluti'!L24/'Valori assoluti'!U24*100</f>
        <v>5.0484883057615519</v>
      </c>
      <c r="M24" s="9">
        <f>'Valori assoluti'!M24/'Valori assoluti'!U24*100</f>
        <v>5.0484883057615519</v>
      </c>
      <c r="N24" s="9">
        <f>'Valori assoluti'!N24/'Valori assoluti'!U24*100</f>
        <v>5.0912721049629202</v>
      </c>
      <c r="O24" s="9">
        <f>'Valori assoluti'!O24/'Valori assoluti'!U24*100</f>
        <v>4.577866514546491</v>
      </c>
      <c r="P24" s="9">
        <f>'Valori assoluti'!P24/'Valori assoluti'!U24*100</f>
        <v>4.3354249857387339</v>
      </c>
      <c r="Q24" s="9">
        <f>'Valori assoluti'!Q24/'Valori assoluti'!U24*100</f>
        <v>4.5636052481460352</v>
      </c>
      <c r="R24" s="9">
        <f>'Valori assoluti'!R24/'Valori assoluti'!U24*100</f>
        <v>4.5493439817455785</v>
      </c>
      <c r="S24" s="9">
        <f>'Valori assoluti'!S24/'Valori assoluti'!U24*100</f>
        <v>4.378208784940103</v>
      </c>
      <c r="T24" s="9">
        <f>'Valori assoluti'!T24/'Valori assoluti'!U24*100</f>
        <v>4.050199657729606</v>
      </c>
      <c r="U24" s="9">
        <f>'Valori assoluti'!U24/'Valori assoluti'!U24*100</f>
        <v>100</v>
      </c>
      <c r="V24" s="135">
        <f t="shared" si="0"/>
        <v>100</v>
      </c>
    </row>
    <row r="25" spans="1:22" ht="15" thickBot="1">
      <c r="A25" s="175" t="s">
        <v>13</v>
      </c>
      <c r="B25" s="4" t="s">
        <v>2</v>
      </c>
      <c r="C25" s="9">
        <f>'Valori assoluti'!C25/'Valori assoluti'!U25*100</f>
        <v>7.1152448027261865</v>
      </c>
      <c r="D25" s="9">
        <f>'Valori assoluti'!D25/'Valori assoluti'!U25*100</f>
        <v>7.2097261322546444</v>
      </c>
      <c r="E25" s="9">
        <f>'Valori assoluti'!E25/'Valori assoluti'!U25*100</f>
        <v>6.6197783051650863</v>
      </c>
      <c r="F25" s="9">
        <f>'Valori assoluti'!F25/'Valori assoluti'!U25*100</f>
        <v>6.6412367766173128</v>
      </c>
      <c r="G25" s="9">
        <f>'Valori assoluti'!G25/'Valori assoluti'!U25*100</f>
        <v>6.4436266738408428</v>
      </c>
      <c r="H25" s="9">
        <f>'Valori assoluti'!H25/'Valori assoluti'!U25*100</f>
        <v>6.5557231665017239</v>
      </c>
      <c r="I25" s="9">
        <f>'Valori assoluti'!I25/'Valori assoluti'!U25*100</f>
        <v>6.281246897329221</v>
      </c>
      <c r="J25" s="9">
        <f>'Valori assoluti'!J25/'Valori assoluti'!U25*100</f>
        <v>5.8652087717106882</v>
      </c>
      <c r="K25" s="9">
        <f>'Valori assoluti'!K25/'Valori assoluti'!U25*100</f>
        <v>5.9395127325601882</v>
      </c>
      <c r="L25" s="9">
        <f>'Valori assoluti'!L25/'Valori assoluti'!U25*100</f>
        <v>5.8315798239124232</v>
      </c>
      <c r="M25" s="9">
        <f>'Valori assoluti'!M25/'Valori assoluti'!U25*100</f>
        <v>5.9747430588250365</v>
      </c>
      <c r="N25" s="9">
        <f>'Valori assoluti'!N25/'Valori assoluti'!U25*100</f>
        <v>4.9601096623973921</v>
      </c>
      <c r="O25" s="9">
        <f>'Valori assoluti'!O25/'Valori assoluti'!U25*100</f>
        <v>5.2339453801832612</v>
      </c>
      <c r="P25" s="9">
        <f>'Valori assoluti'!P25/'Valori assoluti'!U25*100</f>
        <v>4.9143102382530879</v>
      </c>
      <c r="Q25" s="9">
        <f>'Valori assoluti'!Q25/'Valori assoluti'!U25*100</f>
        <v>4.8893287341743772</v>
      </c>
      <c r="R25" s="9">
        <f>'Valori assoluti'!R25/'Valori assoluti'!U25*100</f>
        <v>4.8765177064417049</v>
      </c>
      <c r="S25" s="9">
        <f>'Valori assoluti'!S25/'Valori assoluti'!U25*100</f>
        <v>4.6481611371068219</v>
      </c>
      <c r="T25" s="9">
        <f>'Valori assoluti'!T25/'Valori assoluti'!U25*100</f>
        <v>4.9693976575035794</v>
      </c>
      <c r="U25" s="9">
        <f>'Valori assoluti'!U25/'Valori assoluti'!U25*100</f>
        <v>100</v>
      </c>
      <c r="V25" s="135">
        <f t="shared" si="0"/>
        <v>99.999999999999986</v>
      </c>
    </row>
    <row r="26" spans="1:22" ht="15" thickBot="1">
      <c r="A26" s="176"/>
      <c r="B26" s="4" t="s">
        <v>3</v>
      </c>
      <c r="C26" s="9">
        <f>'Valori assoluti'!C26/'Valori assoluti'!U26*100</f>
        <v>9.2136242348140005</v>
      </c>
      <c r="D26" s="9">
        <f>'Valori assoluti'!D26/'Valori assoluti'!U26*100</f>
        <v>8.2404646052425043</v>
      </c>
      <c r="E26" s="9">
        <f>'Valori assoluti'!E26/'Valori assoluti'!U26*100</f>
        <v>7.4085700831894519</v>
      </c>
      <c r="F26" s="9">
        <f>'Valori assoluti'!F26/'Valori assoluti'!U26*100</f>
        <v>7.2202166064981945</v>
      </c>
      <c r="G26" s="9">
        <f>'Valori assoluti'!G26/'Valori assoluti'!U26*100</f>
        <v>6.3726259613875378</v>
      </c>
      <c r="H26" s="9">
        <f>'Valori assoluti'!H26/'Valori assoluti'!U26*100</f>
        <v>6.9219902684037047</v>
      </c>
      <c r="I26" s="9">
        <f>'Valori assoluti'!I26/'Valori assoluti'!U26*100</f>
        <v>6.3569298383299317</v>
      </c>
      <c r="J26" s="9">
        <f>'Valori assoluti'!J26/'Valori assoluti'!U26*100</f>
        <v>5.1640244859519697</v>
      </c>
      <c r="K26" s="9">
        <f>'Valori assoluti'!K26/'Valori assoluti'!U26*100</f>
        <v>5.2582012242975988</v>
      </c>
      <c r="L26" s="9">
        <f>'Valori assoluti'!L26/'Valori assoluti'!U26*100</f>
        <v>5.2111128551247843</v>
      </c>
      <c r="M26" s="9">
        <f>'Valori assoluti'!M26/'Valori assoluti'!U26*100</f>
        <v>5.2425051012399937</v>
      </c>
      <c r="N26" s="9">
        <f>'Valori assoluti'!N26/'Valori assoluti'!U26*100</f>
        <v>4.944278763145503</v>
      </c>
      <c r="O26" s="9">
        <f>'Valori assoluti'!O26/'Valori assoluti'!U26*100</f>
        <v>4.787317532569455</v>
      </c>
      <c r="P26" s="9">
        <f>'Valori assoluti'!P26/'Valori assoluti'!U26*100</f>
        <v>4.1908648563804736</v>
      </c>
      <c r="Q26" s="9">
        <f>'Valori assoluti'!Q26/'Valori assoluti'!U26*100</f>
        <v>4.6774446711662216</v>
      </c>
      <c r="R26" s="9">
        <f>'Valori assoluti'!R26/'Valori assoluti'!U26*100</f>
        <v>4.47339507141736</v>
      </c>
      <c r="S26" s="9">
        <f>'Valori assoluti'!S26/'Valori assoluti'!U26*100</f>
        <v>4.3164338408413121</v>
      </c>
      <c r="T26" s="9">
        <f>'Valori assoluti'!T26/'Valori assoluti'!U26*100</f>
        <v>4.7559252864542456</v>
      </c>
      <c r="U26" s="9">
        <f>'Valori assoluti'!U26/'Valori assoluti'!U26*100</f>
        <v>100</v>
      </c>
      <c r="V26" s="135">
        <f t="shared" si="0"/>
        <v>100.00000000000003</v>
      </c>
    </row>
    <row r="27" spans="1:22" ht="15" thickBot="1">
      <c r="A27" s="173" t="s">
        <v>14</v>
      </c>
      <c r="B27" s="5" t="s">
        <v>2</v>
      </c>
      <c r="C27" s="11">
        <f>'Valori assoluti'!C27/'Valori assoluti'!U27*100</f>
        <v>6.83071258909745</v>
      </c>
      <c r="D27" s="11">
        <f>'Valori assoluti'!D27/'Valori assoluti'!U27*100</f>
        <v>6.8616942878370262</v>
      </c>
      <c r="E27" s="11">
        <f>'Valori assoluti'!E27/'Valori assoluti'!U27*100</f>
        <v>6.1388882483107956</v>
      </c>
      <c r="F27" s="11">
        <f>'Valori assoluti'!F27/'Valori assoluti'!U27*100</f>
        <v>6.2795591976040814</v>
      </c>
      <c r="G27" s="11">
        <f>'Valori assoluti'!G27/'Valori assoluti'!U27*100</f>
        <v>6.2376486795680215</v>
      </c>
      <c r="H27" s="11">
        <f>'Valori assoluti'!H27/'Valori assoluti'!U27*100</f>
        <v>6.1916273212461261</v>
      </c>
      <c r="I27" s="11">
        <f>'Valori assoluti'!I27/'Valori assoluti'!U27*100</f>
        <v>5.9766604536161863</v>
      </c>
      <c r="J27" s="11">
        <f>'Valori assoluti'!J27/'Valori assoluti'!U27*100</f>
        <v>5.6870968744579455</v>
      </c>
      <c r="K27" s="11">
        <f>'Valori assoluti'!K27/'Valori assoluti'!U27*100</f>
        <v>5.7564798373310415</v>
      </c>
      <c r="L27" s="11">
        <f>'Valori assoluti'!L27/'Valori assoluti'!U27*100</f>
        <v>5.6184157623653572</v>
      </c>
      <c r="M27" s="11">
        <f>'Valori assoluti'!M27/'Valori assoluti'!U27*100</f>
        <v>5.5083254542227857</v>
      </c>
      <c r="N27" s="11">
        <f>'Valori assoluti'!N27/'Valori assoluti'!U27*100</f>
        <v>5.0412938919931856</v>
      </c>
      <c r="O27" s="11">
        <f>'Valori assoluti'!O27/'Valori assoluti'!U27*100</f>
        <v>4.8871875134730285</v>
      </c>
      <c r="P27" s="11">
        <f>'Valori assoluti'!P27/'Valori assoluti'!U27*100</f>
        <v>4.5489957016652909</v>
      </c>
      <c r="Q27" s="11">
        <f>'Valori assoluti'!Q27/'Valori assoluti'!U27*100</f>
        <v>4.6477561329225168</v>
      </c>
      <c r="R27" s="11">
        <f>'Valori assoluti'!R27/'Valori assoluti'!U27*100</f>
        <v>4.6297085414237342</v>
      </c>
      <c r="S27" s="11">
        <f>'Valori assoluti'!S27/'Valori assoluti'!U27*100</f>
        <v>4.5645366832336869</v>
      </c>
      <c r="T27" s="11">
        <f>'Valori assoluti'!T27/'Valori assoluti'!U27*100</f>
        <v>4.5934128296317391</v>
      </c>
      <c r="U27" s="11">
        <f>'Valori assoluti'!U27/'Valori assoluti'!U27*100</f>
        <v>100</v>
      </c>
      <c r="V27" s="135">
        <f t="shared" si="0"/>
        <v>95.406587170368269</v>
      </c>
    </row>
    <row r="28" spans="1:22" ht="15" thickBot="1">
      <c r="A28" s="174"/>
      <c r="B28" s="5" t="s">
        <v>3</v>
      </c>
      <c r="C28" s="11">
        <f>'Valori assoluti'!C28/'Valori assoluti'!U28*100</f>
        <v>8.4092660592048585</v>
      </c>
      <c r="D28" s="11">
        <f>'Valori assoluti'!D28/'Valori assoluti'!U28*100</f>
        <v>8.1055351557187549</v>
      </c>
      <c r="E28" s="11">
        <f>'Valori assoluti'!E28/'Valori assoluti'!U28*100</f>
        <v>6.7772791151004128</v>
      </c>
      <c r="F28" s="11">
        <f>'Valori assoluti'!F28/'Valori assoluti'!U28*100</f>
        <v>7.0175438596491224</v>
      </c>
      <c r="G28" s="11">
        <f>'Valori assoluti'!G28/'Valori assoluti'!U28*100</f>
        <v>6.7727458180334557</v>
      </c>
      <c r="H28" s="11">
        <f>'Valori assoluti'!H28/'Valori assoluti'!U28*100</f>
        <v>6.459948320413436</v>
      </c>
      <c r="I28" s="11">
        <f>'Valori assoluti'!I28/'Valori assoluti'!U28*100</f>
        <v>6.2604832494673373</v>
      </c>
      <c r="J28" s="11">
        <f>'Valori assoluti'!J28/'Valori assoluti'!U28*100</f>
        <v>5.3674237272768481</v>
      </c>
      <c r="K28" s="11">
        <f>'Valori assoluti'!K28/'Valori assoluti'!U28*100</f>
        <v>5.3538238360759776</v>
      </c>
      <c r="L28" s="11">
        <f>'Valori assoluti'!L28/'Valori assoluti'!U28*100</f>
        <v>5.0410263384559588</v>
      </c>
      <c r="M28" s="11">
        <f>'Valori assoluti'!M28/'Valori assoluti'!U28*100</f>
        <v>4.6375628994968041</v>
      </c>
      <c r="N28" s="11">
        <f>'Valori assoluti'!N28/'Valori assoluti'!U28*100</f>
        <v>4.8460945645768163</v>
      </c>
      <c r="O28" s="11">
        <f>'Valori assoluti'!O28/'Valori assoluti'!U28*100</f>
        <v>4.1026338455959017</v>
      </c>
      <c r="P28" s="11">
        <f>'Valori assoluti'!P28/'Valori assoluti'!U28*100</f>
        <v>3.8487692098463215</v>
      </c>
      <c r="Q28" s="11">
        <f>'Valori assoluti'!Q28/'Valori assoluti'!U28*100</f>
        <v>4.4562310168185322</v>
      </c>
      <c r="R28" s="11">
        <f>'Valori assoluti'!R28/'Valori assoluti'!U28*100</f>
        <v>4.2658325400063468</v>
      </c>
      <c r="S28" s="11">
        <f>'Valori assoluti'!S28/'Valori assoluti'!U28*100</f>
        <v>4.0890339543950311</v>
      </c>
      <c r="T28" s="11">
        <f>'Valori assoluti'!T28/'Valori assoluti'!U28*100</f>
        <v>4.1887664898680805</v>
      </c>
      <c r="U28" s="11">
        <f>'Valori assoluti'!U28/'Valori assoluti'!U28*100</f>
        <v>100</v>
      </c>
      <c r="V28" s="135">
        <f t="shared" si="0"/>
        <v>95.811233510131927</v>
      </c>
    </row>
    <row r="29" spans="1:22" ht="15" thickBot="1">
      <c r="A29" s="175" t="s">
        <v>15</v>
      </c>
      <c r="B29" s="4" t="s">
        <v>2</v>
      </c>
      <c r="C29" s="9">
        <f>'Valori assoluti'!C29/'Valori assoluti'!U29*100</f>
        <v>7.1769282709831685</v>
      </c>
      <c r="D29" s="9">
        <f>'Valori assoluti'!D29/'Valori assoluti'!U29*100</f>
        <v>7.2834779807591055</v>
      </c>
      <c r="E29" s="9">
        <f>'Valori assoluti'!E29/'Valori assoluti'!U29*100</f>
        <v>6.7380301932142697</v>
      </c>
      <c r="F29" s="9">
        <f>'Valori assoluti'!F29/'Valori assoluti'!U29*100</f>
        <v>6.4341776778358017</v>
      </c>
      <c r="G29" s="9">
        <f>'Valori assoluti'!G29/'Valori assoluti'!U29*100</f>
        <v>6.3796638728341595</v>
      </c>
      <c r="H29" s="9">
        <f>'Valori assoluti'!H29/'Valori assoluti'!U29*100</f>
        <v>6.6172325571310875</v>
      </c>
      <c r="I29" s="9">
        <f>'Valori assoluti'!I29/'Valori assoluti'!U29*100</f>
        <v>6.2452377855005663</v>
      </c>
      <c r="J29" s="9">
        <f>'Valori assoluti'!J29/'Valori assoluti'!U29*100</f>
        <v>6.1052364226554419</v>
      </c>
      <c r="K29" s="9">
        <f>'Valori assoluti'!K29/'Valori assoluti'!U29*100</f>
        <v>5.9754563982481246</v>
      </c>
      <c r="L29" s="9">
        <f>'Valori assoluti'!L29/'Valori assoluti'!U29*100</f>
        <v>5.8515613868807579</v>
      </c>
      <c r="M29" s="9">
        <f>'Valori assoluti'!M29/'Valori assoluti'!U29*100</f>
        <v>5.6703649327559829</v>
      </c>
      <c r="N29" s="9">
        <f>'Valori assoluti'!N29/'Valori assoluti'!U29*100</f>
        <v>5.2292986922881548</v>
      </c>
      <c r="O29" s="9">
        <f>'Valori assoluti'!O29/'Valori assoluti'!U29*100</f>
        <v>4.8851802982152925</v>
      </c>
      <c r="P29" s="9">
        <f>'Valori assoluti'!P29/'Valori assoluti'!U29*100</f>
        <v>4.8619499835839113</v>
      </c>
      <c r="Q29" s="9">
        <f>'Valori assoluti'!Q29/'Valori assoluti'!U29*100</f>
        <v>4.8238522675884461</v>
      </c>
      <c r="R29" s="9">
        <f>'Valori assoluti'!R29/'Valori assoluti'!U29*100</f>
        <v>4.8204451547758431</v>
      </c>
      <c r="S29" s="9">
        <f>'Valori assoluti'!S29/'Valori assoluti'!U29*100</f>
        <v>4.9019061247498872</v>
      </c>
      <c r="T29" s="9">
        <f>'Valori assoluti'!T29/'Valori assoluti'!U29*100</f>
        <v>4.8783660725900875</v>
      </c>
      <c r="U29" s="9">
        <f>'Valori assoluti'!U29/'Valori assoluti'!U29*100</f>
        <v>100</v>
      </c>
      <c r="V29" s="135">
        <f t="shared" si="0"/>
        <v>100</v>
      </c>
    </row>
    <row r="30" spans="1:22" ht="15" thickBot="1">
      <c r="A30" s="176"/>
      <c r="B30" s="4" t="s">
        <v>3</v>
      </c>
      <c r="C30" s="9">
        <f>'Valori assoluti'!C30/'Valori assoluti'!U30*100</f>
        <v>8.5977157360406089</v>
      </c>
      <c r="D30" s="9">
        <f>'Valori assoluti'!D30/'Valori assoluti'!U30*100</f>
        <v>8.6135786802030463</v>
      </c>
      <c r="E30" s="9">
        <f>'Valori assoluti'!E30/'Valori assoluti'!U30*100</f>
        <v>8.1535532994923852</v>
      </c>
      <c r="F30" s="9">
        <f>'Valori assoluti'!F30/'Valori assoluti'!U30*100</f>
        <v>6.9638324873096442</v>
      </c>
      <c r="G30" s="9">
        <f>'Valori assoluti'!G30/'Valori assoluti'!U30*100</f>
        <v>6.7893401015228418</v>
      </c>
      <c r="H30" s="9">
        <f>'Valori assoluti'!H30/'Valori assoluti'!U30*100</f>
        <v>7.3445431472081211</v>
      </c>
      <c r="I30" s="9">
        <f>'Valori assoluti'!I30/'Valori assoluti'!U30*100</f>
        <v>5.5520304568527923</v>
      </c>
      <c r="J30" s="9">
        <f>'Valori assoluti'!J30/'Valori assoluti'!U30*100</f>
        <v>5.4727157360406089</v>
      </c>
      <c r="K30" s="9">
        <f>'Valori assoluti'!K30/'Valori assoluti'!U30*100</f>
        <v>5.7741116751269033</v>
      </c>
      <c r="L30" s="9">
        <f>'Valori assoluti'!L30/'Valori assoluti'!U30*100</f>
        <v>4.9333756345177662</v>
      </c>
      <c r="M30" s="9">
        <f>'Valori assoluti'!M30/'Valori assoluti'!U30*100</f>
        <v>4.6954314720812187</v>
      </c>
      <c r="N30" s="9">
        <f>'Valori assoluti'!N30/'Valori assoluti'!U30*100</f>
        <v>5.218908629441624</v>
      </c>
      <c r="O30" s="9">
        <f>'Valori assoluti'!O30/'Valori assoluti'!U30*100</f>
        <v>4.3147208121827409</v>
      </c>
      <c r="P30" s="9">
        <f>'Valori assoluti'!P30/'Valori assoluti'!U30*100</f>
        <v>4.7747461928934012</v>
      </c>
      <c r="Q30" s="9">
        <f>'Valori assoluti'!Q30/'Valori assoluti'!U30*100</f>
        <v>4.2988578680203045</v>
      </c>
      <c r="R30" s="9">
        <f>'Valori assoluti'!R30/'Valori assoluti'!U30*100</f>
        <v>4.187817258883249</v>
      </c>
      <c r="S30" s="9">
        <f>'Valori assoluti'!S30/'Valori assoluti'!U30*100</f>
        <v>4.3147208121827409</v>
      </c>
      <c r="T30" s="9">
        <f>'Valori assoluti'!T30/'Valori assoluti'!U30*100</f>
        <v>4.282994923857868</v>
      </c>
      <c r="U30" s="9">
        <f>'Valori assoluti'!U30/'Valori assoluti'!U30*100</f>
        <v>100</v>
      </c>
      <c r="V30" s="135">
        <f t="shared" si="0"/>
        <v>100</v>
      </c>
    </row>
    <row r="31" spans="1:22" ht="15" thickBot="1">
      <c r="A31" s="175" t="s">
        <v>16</v>
      </c>
      <c r="B31" s="4" t="s">
        <v>2</v>
      </c>
      <c r="C31" s="9">
        <f>'Valori assoluti'!C31/'Valori assoluti'!U31*100</f>
        <v>7.5218955869282258</v>
      </c>
      <c r="D31" s="9">
        <f>'Valori assoluti'!D31/'Valori assoluti'!U31*100</f>
        <v>7.5648379010862072</v>
      </c>
      <c r="E31" s="9">
        <f>'Valori assoluti'!E31/'Valori assoluti'!U31*100</f>
        <v>6.5675109769210023</v>
      </c>
      <c r="F31" s="9">
        <f>'Valori assoluti'!F31/'Valori assoluti'!U31*100</f>
        <v>6.6380828420488482</v>
      </c>
      <c r="G31" s="9">
        <f>'Valori assoluti'!G31/'Valori assoluti'!U31*100</f>
        <v>6.7865500677423336</v>
      </c>
      <c r="H31" s="9">
        <f>'Valori assoluti'!H31/'Valori assoluti'!U31*100</f>
        <v>6.7059916179265846</v>
      </c>
      <c r="I31" s="9">
        <f>'Valori assoluti'!I31/'Valori assoluti'!U31*100</f>
        <v>6.0006058528043988</v>
      </c>
      <c r="J31" s="9">
        <f>'Valori assoluti'!J31/'Valori assoluti'!U31*100</f>
        <v>5.8764393165181446</v>
      </c>
      <c r="K31" s="9">
        <f>'Valori assoluti'!K31/'Valori assoluti'!U31*100</f>
        <v>5.8235104176722601</v>
      </c>
      <c r="L31" s="9">
        <f>'Valori assoluti'!L31/'Valori assoluti'!U31*100</f>
        <v>5.8012070452026112</v>
      </c>
      <c r="M31" s="9">
        <f>'Valori assoluti'!M31/'Valori assoluti'!U31*100</f>
        <v>5.2645945613059792</v>
      </c>
      <c r="N31" s="9">
        <f>'Valori assoluti'!N31/'Valori assoluti'!U31*100</f>
        <v>5.1001488001118496</v>
      </c>
      <c r="O31" s="9">
        <f>'Valori assoluti'!O31/'Valori assoluti'!U31*100</f>
        <v>5.0422266089220145</v>
      </c>
      <c r="P31" s="9">
        <f>'Valori assoluti'!P31/'Valori assoluti'!U31*100</f>
        <v>4.8714560107588802</v>
      </c>
      <c r="Q31" s="9">
        <f>'Valori assoluti'!Q31/'Valori assoluti'!U31*100</f>
        <v>4.7412975236598838</v>
      </c>
      <c r="R31" s="9">
        <f>'Valori assoluti'!R31/'Valori assoluti'!U31*100</f>
        <v>4.8411633705389097</v>
      </c>
      <c r="S31" s="9">
        <f>'Valori assoluti'!S31/'Valori assoluti'!U31*100</f>
        <v>4.8524814998518657</v>
      </c>
      <c r="T31" s="9">
        <f>'Valori assoluti'!T31/'Valori assoluti'!U31*100</f>
        <v>4.6497538306874437</v>
      </c>
      <c r="U31" s="9">
        <f>'Valori assoluti'!U31/'Valori assoluti'!U31*100</f>
        <v>100</v>
      </c>
      <c r="V31" s="135">
        <f t="shared" si="0"/>
        <v>100</v>
      </c>
    </row>
    <row r="32" spans="1:22" ht="15" thickBot="1">
      <c r="A32" s="176"/>
      <c r="B32" s="4" t="s">
        <v>3</v>
      </c>
      <c r="C32" s="9">
        <f>'Valori assoluti'!C32/'Valori assoluti'!U32*100</f>
        <v>8.8670798898071634</v>
      </c>
      <c r="D32" s="9">
        <f>'Valori assoluti'!D32/'Valori assoluti'!U32*100</f>
        <v>9.2630853994490359</v>
      </c>
      <c r="E32" s="9">
        <f>'Valori assoluti'!E32/'Valori assoluti'!U32*100</f>
        <v>7.3519283746556479</v>
      </c>
      <c r="F32" s="9">
        <f>'Valori assoluti'!F32/'Valori assoluti'!U32*100</f>
        <v>8.7293388429752063</v>
      </c>
      <c r="G32" s="9">
        <f>'Valori assoluti'!G32/'Valori assoluti'!U32*100</f>
        <v>6.714876033057851</v>
      </c>
      <c r="H32" s="9">
        <f>'Valori assoluti'!H32/'Valori assoluti'!U32*100</f>
        <v>7.0247933884297522</v>
      </c>
      <c r="I32" s="9">
        <f>'Valori assoluti'!I32/'Valori assoluti'!U32*100</f>
        <v>5.6990358126721761</v>
      </c>
      <c r="J32" s="9">
        <f>'Valori assoluti'!J32/'Valori assoluti'!U32*100</f>
        <v>5.5612947658402208</v>
      </c>
      <c r="K32" s="9">
        <f>'Valori assoluti'!K32/'Valori assoluti'!U32*100</f>
        <v>5.4063360881542701</v>
      </c>
      <c r="L32" s="9">
        <f>'Valori assoluti'!L32/'Valori assoluti'!U32*100</f>
        <v>4.6487603305785123</v>
      </c>
      <c r="M32" s="9">
        <f>'Valori assoluti'!M32/'Valori assoluti'!U32*100</f>
        <v>4.4593663911845729</v>
      </c>
      <c r="N32" s="9">
        <f>'Valori assoluti'!N32/'Valori assoluti'!U32*100</f>
        <v>4.3904958677685952</v>
      </c>
      <c r="O32" s="9">
        <f>'Valori assoluti'!O32/'Valori assoluti'!U32*100</f>
        <v>4.5454545454545459</v>
      </c>
      <c r="P32" s="9">
        <f>'Valori assoluti'!P32/'Valori assoluti'!U32*100</f>
        <v>4.3904958677685952</v>
      </c>
      <c r="Q32" s="9">
        <f>'Valori assoluti'!Q32/'Valori assoluti'!U32*100</f>
        <v>4.3904958677685952</v>
      </c>
      <c r="R32" s="9">
        <f>'Valori assoluti'!R32/'Valori assoluti'!U32*100</f>
        <v>4.2871900826446288</v>
      </c>
      <c r="S32" s="9">
        <f>'Valori assoluti'!S32/'Valori assoluti'!U32*100</f>
        <v>4.2699724517906334</v>
      </c>
      <c r="T32" s="9">
        <f>'Valori assoluti'!T32/'Valori assoluti'!U32*100</f>
        <v>4.2355371900826446</v>
      </c>
      <c r="U32" s="9">
        <f>'Valori assoluti'!U32/'Valori assoluti'!U32*100</f>
        <v>100</v>
      </c>
      <c r="V32" s="135">
        <f t="shared" si="0"/>
        <v>100</v>
      </c>
    </row>
    <row r="33" spans="1:22" ht="15" thickBot="1">
      <c r="A33" s="175" t="s">
        <v>17</v>
      </c>
      <c r="B33" s="4" t="s">
        <v>2</v>
      </c>
      <c r="C33" s="9">
        <f>'Valori assoluti'!C33/'Valori assoluti'!U33*100</f>
        <v>7.1667905059653165</v>
      </c>
      <c r="D33" s="9">
        <f>'Valori assoluti'!D33/'Valori assoluti'!U33*100</f>
        <v>7.7216139298181661</v>
      </c>
      <c r="E33" s="9">
        <f>'Valori assoluti'!E33/'Valori assoluti'!U33*100</f>
        <v>6.9663110375863955</v>
      </c>
      <c r="F33" s="9">
        <f>'Valori assoluti'!F33/'Valori assoluti'!U33*100</f>
        <v>6.8566081117077209</v>
      </c>
      <c r="G33" s="9">
        <f>'Valori assoluti'!G33/'Valori assoluti'!U33*100</f>
        <v>6.7998289615724321</v>
      </c>
      <c r="H33" s="9">
        <f>'Valori assoluti'!H33/'Valori assoluti'!U33*100</f>
        <v>6.7405963913695688</v>
      </c>
      <c r="I33" s="9">
        <f>'Valori assoluti'!I33/'Valori assoluti'!U33*100</f>
        <v>6.0343619004892819</v>
      </c>
      <c r="J33" s="9">
        <f>'Valori assoluti'!J33/'Valori assoluti'!U33*100</f>
        <v>5.6446185983260664</v>
      </c>
      <c r="K33" s="9">
        <f>'Valori assoluti'!K33/'Valori assoluti'!U33*100</f>
        <v>5.7634342273128736</v>
      </c>
      <c r="L33" s="9">
        <f>'Valori assoluti'!L33/'Valori assoluti'!U33*100</f>
        <v>5.484795805352662</v>
      </c>
      <c r="M33" s="9">
        <f>'Valori assoluti'!M33/'Valori assoluti'!U33*100</f>
        <v>5.4017300116362206</v>
      </c>
      <c r="N33" s="9">
        <f>'Valori assoluti'!N33/'Valori assoluti'!U33*100</f>
        <v>5.0074303579189392</v>
      </c>
      <c r="O33" s="9">
        <f>'Valori assoluti'!O33/'Valori assoluti'!U33*100</f>
        <v>5.0971554346759378</v>
      </c>
      <c r="P33" s="9">
        <f>'Valori assoluti'!P33/'Valori assoluti'!U33*100</f>
        <v>4.8367424189319914</v>
      </c>
      <c r="Q33" s="9">
        <f>'Valori assoluti'!Q33/'Valori assoluti'!U33*100</f>
        <v>4.9555580479187986</v>
      </c>
      <c r="R33" s="9">
        <f>'Valori assoluti'!R33/'Valori assoluti'!U33*100</f>
        <v>4.7796127802156203</v>
      </c>
      <c r="S33" s="9">
        <f>'Valori assoluti'!S33/'Valori assoluti'!U33*100</f>
        <v>4.7428114792020075</v>
      </c>
      <c r="T33" s="9">
        <f>'Valori assoluti'!T33/'Valori assoluti'!U33*100</f>
        <v>4.8823059344726545</v>
      </c>
      <c r="U33" s="9">
        <f>'Valori assoluti'!U33/'Valori assoluti'!U33*100</f>
        <v>100</v>
      </c>
      <c r="V33" s="135">
        <f t="shared" si="0"/>
        <v>99.999999999999986</v>
      </c>
    </row>
    <row r="34" spans="1:22" ht="15" thickBot="1">
      <c r="A34" s="176"/>
      <c r="B34" s="4" t="s">
        <v>3</v>
      </c>
      <c r="C34" s="9">
        <f>'Valori assoluti'!C34/'Valori assoluti'!U34*100</f>
        <v>9.2068683565004079</v>
      </c>
      <c r="D34" s="9">
        <f>'Valori assoluti'!D34/'Valori assoluti'!U34*100</f>
        <v>10.286181520850368</v>
      </c>
      <c r="E34" s="9">
        <f>'Valori assoluti'!E34/'Valori assoluti'!U34*100</f>
        <v>7.7187244480784951</v>
      </c>
      <c r="F34" s="9">
        <f>'Valori assoluti'!F34/'Valori assoluti'!U34*100</f>
        <v>7.3916598528209327</v>
      </c>
      <c r="G34" s="9">
        <f>'Valori assoluti'!G34/'Valori assoluti'!U34*100</f>
        <v>7.0645952575633695</v>
      </c>
      <c r="H34" s="9">
        <f>'Valori assoluti'!H34/'Valori assoluti'!U34*100</f>
        <v>7.3916598528209327</v>
      </c>
      <c r="I34" s="9">
        <f>'Valori assoluti'!I34/'Valori assoluti'!U34*100</f>
        <v>5.3147996729354041</v>
      </c>
      <c r="J34" s="9">
        <f>'Valori assoluti'!J34/'Valori assoluti'!U34*100</f>
        <v>5.4129190515126737</v>
      </c>
      <c r="K34" s="9">
        <f>'Valori assoluti'!K34/'Valori assoluti'!U34*100</f>
        <v>4.6606704824202785</v>
      </c>
      <c r="L34" s="9">
        <f>'Valori assoluti'!L34/'Valori assoluti'!U34*100</f>
        <v>5.3802125919869175</v>
      </c>
      <c r="M34" s="9">
        <f>'Valori assoluti'!M34/'Valori assoluti'!U34*100</f>
        <v>4.7587898609975472</v>
      </c>
      <c r="N34" s="9">
        <f>'Valori assoluti'!N34/'Valori assoluti'!U34*100</f>
        <v>4.3990188062142268</v>
      </c>
      <c r="O34" s="9">
        <f>'Valori assoluti'!O34/'Valori assoluti'!U34*100</f>
        <v>4.1210139002452983</v>
      </c>
      <c r="P34" s="9">
        <f>'Valori assoluti'!P34/'Valori assoluti'!U34*100</f>
        <v>4.7097301717089124</v>
      </c>
      <c r="Q34" s="9">
        <f>'Valori assoluti'!Q34/'Valori assoluti'!U34*100</f>
        <v>4.4971381847914964</v>
      </c>
      <c r="R34" s="9">
        <f>'Valori assoluti'!R34/'Valori assoluti'!U34*100</f>
        <v>3.5977105478331972</v>
      </c>
      <c r="S34" s="9">
        <f>'Valori assoluti'!S34/'Valori assoluti'!U34*100</f>
        <v>4.0883074407195421</v>
      </c>
      <c r="T34" s="9">
        <f>'Valori assoluti'!T34/'Valori assoluti'!U34*100</f>
        <v>4.0556009811937859</v>
      </c>
      <c r="U34" s="9">
        <f>'Valori assoluti'!U34/'Valori assoluti'!U34*100</f>
        <v>100</v>
      </c>
      <c r="V34" s="135">
        <f t="shared" si="0"/>
        <v>100.00000000000003</v>
      </c>
    </row>
    <row r="35" spans="1:22" ht="15" thickBot="1">
      <c r="A35" s="173" t="s">
        <v>18</v>
      </c>
      <c r="B35" s="5" t="s">
        <v>2</v>
      </c>
      <c r="C35" s="11">
        <f>'Valori assoluti'!C35/'Valori assoluti'!U35*100</f>
        <v>6.9537428811168835</v>
      </c>
      <c r="D35" s="11">
        <f>'Valori assoluti'!D35/'Valori assoluti'!U35*100</f>
        <v>7.169659144253278</v>
      </c>
      <c r="E35" s="11">
        <f>'Valori assoluti'!E35/'Valori assoluti'!U35*100</f>
        <v>6.4437772323861786</v>
      </c>
      <c r="F35" s="11">
        <f>'Valori assoluti'!F35/'Valori assoluti'!U35*100</f>
        <v>6.3301481483815198</v>
      </c>
      <c r="G35" s="11">
        <f>'Valori assoluti'!G35/'Valori assoluti'!U35*100</f>
        <v>6.3414900532544438</v>
      </c>
      <c r="H35" s="11">
        <f>'Valori assoluti'!H35/'Valori assoluti'!U35*100</f>
        <v>6.3788763322800062</v>
      </c>
      <c r="I35" s="11">
        <f>'Valori assoluti'!I35/'Valori assoluti'!U35*100</f>
        <v>5.8186072350851328</v>
      </c>
      <c r="J35" s="11">
        <f>'Valori assoluti'!J35/'Valori assoluti'!U35*100</f>
        <v>5.6151880708364974</v>
      </c>
      <c r="K35" s="11">
        <f>'Valori assoluti'!K35/'Valori assoluti'!U35*100</f>
        <v>5.5900888554232679</v>
      </c>
      <c r="L35" s="11">
        <f>'Valori assoluti'!L35/'Valori assoluti'!U35*100</f>
        <v>5.457556596630404</v>
      </c>
      <c r="M35" s="11">
        <f>'Valori assoluti'!M35/'Valori assoluti'!U35*100</f>
        <v>5.2019436664387779</v>
      </c>
      <c r="N35" s="11">
        <f>'Valori assoluti'!N35/'Valori assoluti'!U35*100</f>
        <v>4.8823749948803901</v>
      </c>
      <c r="O35" s="11">
        <f>'Valori assoluti'!O35/'Valori assoluti'!U35*100</f>
        <v>4.7743118456744806</v>
      </c>
      <c r="P35" s="11">
        <f>'Valori assoluti'!P35/'Valori assoluti'!U35*100</f>
        <v>4.6345333698794713</v>
      </c>
      <c r="Q35" s="11">
        <f>'Valori assoluti'!Q35/'Valori assoluti'!U35*100</f>
        <v>4.6161552832798272</v>
      </c>
      <c r="R35" s="11">
        <f>'Valori assoluti'!R35/'Valori assoluti'!U35*100</f>
        <v>4.5937865264471167</v>
      </c>
      <c r="S35" s="11">
        <f>'Valori assoluti'!S35/'Valori assoluti'!U35*100</f>
        <v>4.6139499128878692</v>
      </c>
      <c r="T35" s="11">
        <f>'Valori assoluti'!T35/'Valori assoluti'!U35*100</f>
        <v>4.5838098508644531</v>
      </c>
      <c r="U35" s="11">
        <f>'Valori assoluti'!U35/'Valori assoluti'!U35*100</f>
        <v>100</v>
      </c>
      <c r="V35" s="135">
        <f t="shared" si="0"/>
        <v>95.416190149135559</v>
      </c>
    </row>
    <row r="36" spans="1:22" ht="15" thickBot="1">
      <c r="A36" s="174"/>
      <c r="B36" s="5" t="s">
        <v>3</v>
      </c>
      <c r="C36" s="11">
        <f>'Valori assoluti'!C36/'Valori assoluti'!U36*100</f>
        <v>8.530356484650623</v>
      </c>
      <c r="D36" s="11">
        <f>'Valori assoluti'!D36/'Valori assoluti'!U36*100</f>
        <v>9.004265178242326</v>
      </c>
      <c r="E36" s="11">
        <f>'Valori assoluti'!E36/'Valori assoluti'!U36*100</f>
        <v>7.4403664893897101</v>
      </c>
      <c r="F36" s="11">
        <f>'Valori assoluti'!F36/'Valori assoluti'!U36*100</f>
        <v>7.3613817071244272</v>
      </c>
      <c r="G36" s="11">
        <f>'Valori assoluti'!G36/'Valori assoluti'!U36*100</f>
        <v>6.5820651887736297</v>
      </c>
      <c r="H36" s="11">
        <f>'Valori assoluti'!H36/'Valori assoluti'!U36*100</f>
        <v>6.9664577957980089</v>
      </c>
      <c r="I36" s="11">
        <f>'Valori assoluti'!I36/'Valori assoluti'!U36*100</f>
        <v>5.2972460639250176</v>
      </c>
      <c r="J36" s="11">
        <f>'Valori assoluti'!J36/'Valori assoluti'!U36*100</f>
        <v>5.2603864988678843</v>
      </c>
      <c r="K36" s="11">
        <f>'Valori assoluti'!K36/'Valori assoluti'!U36*100</f>
        <v>5.0708230214312042</v>
      </c>
      <c r="L36" s="11">
        <f>'Valori assoluti'!L36/'Valori assoluti'!U36*100</f>
        <v>4.7917434574272022</v>
      </c>
      <c r="M36" s="11">
        <f>'Valori assoluti'!M36/'Valori assoluti'!U36*100</f>
        <v>4.4547417197619925</v>
      </c>
      <c r="N36" s="11">
        <f>'Valori assoluti'!N36/'Valori assoluti'!U36*100</f>
        <v>4.4916012848191249</v>
      </c>
      <c r="O36" s="11">
        <f>'Valori assoluti'!O36/'Valori assoluti'!U36*100</f>
        <v>4.1493338950028962</v>
      </c>
      <c r="P36" s="11">
        <f>'Valori assoluti'!P36/'Valori assoluti'!U36*100</f>
        <v>4.4442104154599544</v>
      </c>
      <c r="Q36" s="11">
        <f>'Valori assoluti'!Q36/'Valori assoluti'!U36*100</f>
        <v>4.2177873729661419</v>
      </c>
      <c r="R36" s="11">
        <f>'Valori assoluti'!R36/'Valori assoluti'!U36*100</f>
        <v>3.8597230266968561</v>
      </c>
      <c r="S36" s="11">
        <f>'Valori assoluti'!S36/'Valori assoluti'!U36*100</f>
        <v>4.0545521562845552</v>
      </c>
      <c r="T36" s="11">
        <f>'Valori assoluti'!T36/'Valori assoluti'!U36*100</f>
        <v>4.0229582433784428</v>
      </c>
      <c r="U36" s="11">
        <f>'Valori assoluti'!U36/'Valori assoluti'!U36*100</f>
        <v>100</v>
      </c>
      <c r="V36" s="135">
        <f t="shared" si="0"/>
        <v>95.977041756621546</v>
      </c>
    </row>
    <row r="37" spans="1:22" ht="15" thickBot="1">
      <c r="A37" s="179" t="s">
        <v>21</v>
      </c>
      <c r="B37" s="5" t="s">
        <v>2</v>
      </c>
      <c r="C37" s="11">
        <f>'Valori assoluti'!C37/'Valori assoluti'!U37*100</f>
        <v>6.8676460262275683</v>
      </c>
      <c r="D37" s="11">
        <f>'Valori assoluti'!D37/'Valori assoluti'!U37*100</f>
        <v>6.9277346661073711</v>
      </c>
      <c r="E37" s="11">
        <f>'Valori assoluti'!E37/'Valori assoluti'!U37*100</f>
        <v>6.5849788319363558</v>
      </c>
      <c r="F37" s="11">
        <f>'Valori assoluti'!F37/'Valori assoluti'!U37*100</f>
        <v>6.3557701669561029</v>
      </c>
      <c r="G37" s="11">
        <f>'Valori assoluti'!G37/'Valori assoluti'!U37*100</f>
        <v>6.2649585344010079</v>
      </c>
      <c r="H37" s="11">
        <f>'Valori assoluti'!H37/'Valori assoluti'!U37*100</f>
        <v>6.2157025554899796</v>
      </c>
      <c r="I37" s="11">
        <f>'Valori assoluti'!I37/'Valori assoluti'!U37*100</f>
        <v>6.0263789651128281</v>
      </c>
      <c r="J37" s="11">
        <f>'Valori assoluti'!J37/'Valori assoluti'!U37*100</f>
        <v>5.7155468523028015</v>
      </c>
      <c r="K37" s="11">
        <f>'Valori assoluti'!K37/'Valori assoluti'!U37*100</f>
        <v>5.6226730987440119</v>
      </c>
      <c r="L37" s="11">
        <f>'Valori assoluti'!L37/'Valori assoluti'!U37*100</f>
        <v>5.5598175623276074</v>
      </c>
      <c r="M37" s="11">
        <f>'Valori assoluti'!M37/'Valori assoluti'!U37*100</f>
        <v>5.3677270754138533</v>
      </c>
      <c r="N37" s="11">
        <f>'Valori assoluti'!N37/'Valori assoluti'!U37*100</f>
        <v>4.9132773706756474</v>
      </c>
      <c r="O37" s="11">
        <f>'Valori assoluti'!O37/'Valori assoluti'!U37*100</f>
        <v>4.7418341965963524</v>
      </c>
      <c r="P37" s="11">
        <f>'Valori assoluti'!P37/'Valori assoluti'!U37*100</f>
        <v>4.6210043468988697</v>
      </c>
      <c r="Q37" s="11">
        <f>'Valori assoluti'!Q37/'Valori assoluti'!U37*100</f>
        <v>4.5559561754911959</v>
      </c>
      <c r="R37" s="11">
        <f>'Valori assoluti'!R37/'Valori assoluti'!U37*100</f>
        <v>4.5886368779801234</v>
      </c>
      <c r="S37" s="11">
        <f>'Valori assoluti'!S37/'Valori assoluti'!U37*100</f>
        <v>4.5662406777121518</v>
      </c>
      <c r="T37" s="11">
        <f>'Valori assoluti'!T37/'Valori assoluti'!U37*100</f>
        <v>4.5041160196261716</v>
      </c>
      <c r="U37" s="10">
        <f>'Valori assoluti'!U37/'Valori assoluti'!U37*100</f>
        <v>100</v>
      </c>
      <c r="V37" s="135">
        <f t="shared" si="0"/>
        <v>95.495883980373833</v>
      </c>
    </row>
    <row r="38" spans="1:22" ht="15" thickBot="1">
      <c r="A38" s="180"/>
      <c r="B38" s="5" t="s">
        <v>3</v>
      </c>
      <c r="C38" s="11">
        <f>'Valori assoluti'!C38/'Valori assoluti'!U38*100</f>
        <v>8.3064173669107326</v>
      </c>
      <c r="D38" s="11">
        <f>'Valori assoluti'!D38/'Valori assoluti'!U38*100</f>
        <v>8.1481386161547267</v>
      </c>
      <c r="E38" s="11">
        <f>'Valori assoluti'!E38/'Valori assoluti'!U38*100</f>
        <v>7.6295505140842348</v>
      </c>
      <c r="F38" s="11">
        <f>'Valori assoluti'!F38/'Valori assoluti'!U38*100</f>
        <v>7.1392724324741668</v>
      </c>
      <c r="G38" s="11">
        <f>'Valori assoluti'!G38/'Valori assoluti'!U38*100</f>
        <v>6.7828235384951929</v>
      </c>
      <c r="H38" s="11">
        <f>'Valori assoluti'!H38/'Valori assoluti'!U38*100</f>
        <v>6.6631493610943116</v>
      </c>
      <c r="I38" s="11">
        <f>'Valori assoluti'!I38/'Valori assoluti'!U38*100</f>
        <v>6.0712125696490844</v>
      </c>
      <c r="J38" s="11">
        <f>'Valori assoluti'!J38/'Valori assoluti'!U38*100</f>
        <v>5.615678604058628</v>
      </c>
      <c r="K38" s="11">
        <f>'Valori assoluti'!K38/'Valori assoluti'!U38*100</f>
        <v>5.1125323313301854</v>
      </c>
      <c r="L38" s="11">
        <f>'Valori assoluti'!L38/'Valori assoluti'!U38*100</f>
        <v>4.981276781922765</v>
      </c>
      <c r="M38" s="11">
        <f>'Valori assoluti'!M38/'Valori assoluti'!U38*100</f>
        <v>4.653137908404215</v>
      </c>
      <c r="N38" s="11">
        <f>'Valori assoluti'!N38/'Valori assoluti'!U38*100</f>
        <v>4.5231691781086329</v>
      </c>
      <c r="O38" s="11">
        <f>'Valori assoluti'!O38/'Valori assoluti'!U38*100</f>
        <v>4.0676352125181756</v>
      </c>
      <c r="P38" s="11">
        <f>'Valori assoluti'!P38/'Valori assoluti'!U38*100</f>
        <v>4.0856506800839005</v>
      </c>
      <c r="Q38" s="11">
        <f>'Valori assoluti'!Q38/'Valori assoluti'!U38*100</f>
        <v>4.1641466459059844</v>
      </c>
      <c r="R38" s="11">
        <f>'Valori assoluti'!R38/'Valori assoluti'!U38*100</f>
        <v>3.995573342255279</v>
      </c>
      <c r="S38" s="11">
        <f>'Valori assoluti'!S38/'Valori assoluti'!U38*100</f>
        <v>4.0895111374194135</v>
      </c>
      <c r="T38" s="11">
        <f>'Valori assoluti'!T38/'Valori assoluti'!U38*100</f>
        <v>3.9711237791303677</v>
      </c>
      <c r="U38" s="10">
        <f>'Valori assoluti'!U38/'Valori assoluti'!U38*100</f>
        <v>100</v>
      </c>
      <c r="V38" s="135">
        <f t="shared" si="0"/>
        <v>96.028876220869634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U1"/>
    <mergeCell ref="A3:U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workbookViewId="0">
      <selection activeCell="C5" sqref="C5:U38"/>
    </sheetView>
  </sheetViews>
  <sheetFormatPr defaultRowHeight="14.4"/>
  <sheetData>
    <row r="1" spans="1:21" ht="15.6">
      <c r="A1" s="171" t="s">
        <v>95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21" ht="15.6">
      <c r="A2" s="1"/>
    </row>
    <row r="3" spans="1:21" ht="16.2" thickBot="1">
      <c r="A3" s="172" t="s">
        <v>22</v>
      </c>
      <c r="B3" s="172"/>
      <c r="C3" s="172"/>
      <c r="D3" s="172"/>
      <c r="E3" s="172"/>
      <c r="F3" s="172"/>
      <c r="G3" s="172"/>
      <c r="H3" s="172"/>
      <c r="I3" s="172"/>
    </row>
    <row r="4" spans="1:21" ht="15" thickBot="1">
      <c r="A4" s="177"/>
      <c r="B4" s="178"/>
      <c r="C4" s="3">
        <v>2001</v>
      </c>
      <c r="D4" s="3">
        <v>2002</v>
      </c>
      <c r="E4" s="3">
        <v>2003</v>
      </c>
      <c r="F4" s="3">
        <v>2004</v>
      </c>
      <c r="G4" s="3">
        <v>2005</v>
      </c>
      <c r="H4" s="3">
        <v>2006</v>
      </c>
      <c r="I4" s="3">
        <v>2007</v>
      </c>
      <c r="J4" s="3">
        <v>2008</v>
      </c>
      <c r="K4" s="3">
        <v>2009</v>
      </c>
      <c r="L4" s="3">
        <v>2010</v>
      </c>
      <c r="M4" s="3">
        <v>2011</v>
      </c>
      <c r="N4" s="2">
        <v>2012</v>
      </c>
      <c r="O4" s="2">
        <v>2013</v>
      </c>
      <c r="P4" s="3">
        <v>2014</v>
      </c>
      <c r="Q4" s="3">
        <v>2015</v>
      </c>
      <c r="R4" s="3">
        <v>2016</v>
      </c>
      <c r="S4" s="3">
        <v>2017</v>
      </c>
      <c r="T4" s="3">
        <v>2018</v>
      </c>
      <c r="U4" s="3" t="s">
        <v>21</v>
      </c>
    </row>
    <row r="5" spans="1:21" ht="15" thickBot="1">
      <c r="A5" s="183" t="s">
        <v>1</v>
      </c>
      <c r="B5" s="4" t="s">
        <v>2</v>
      </c>
      <c r="C5" s="9">
        <f>'Valori assoluti'!C5/'Valori assoluti'!C37*100</f>
        <v>7.347776510832384</v>
      </c>
      <c r="D5" s="9">
        <f>'Valori assoluti'!D5/'Valori assoluti'!D37*100</f>
        <v>7.4049931801568931</v>
      </c>
      <c r="E5" s="9">
        <f>'Valori assoluti'!E5/'Valori assoluti'!E37*100</f>
        <v>7.7444494214554984</v>
      </c>
      <c r="F5" s="9">
        <f>'Valori assoluti'!F5/'Valori assoluti'!F37*100</f>
        <v>7.4384985009651325</v>
      </c>
      <c r="G5" s="9">
        <f>'Valori assoluti'!G5/'Valori assoluti'!G37*100</f>
        <v>6.9863464591206235</v>
      </c>
      <c r="H5" s="9">
        <f>'Valori assoluti'!H5/'Valori assoluti'!H37*100</f>
        <v>7.16769414254758</v>
      </c>
      <c r="I5" s="9">
        <f>'Valori assoluti'!I5/'Valori assoluti'!I37*100</f>
        <v>7.5882202615313314</v>
      </c>
      <c r="J5" s="9">
        <f>'Valori assoluti'!J5/'Valori assoluti'!J37*100</f>
        <v>7.6127016893265083</v>
      </c>
      <c r="K5" s="9">
        <f>'Valori assoluti'!K5/'Valori assoluti'!K37*100</f>
        <v>6.8517443884775195</v>
      </c>
      <c r="L5" s="9">
        <f>'Valori assoluti'!L5/'Valori assoluti'!L37*100</f>
        <v>7.1996319196984002</v>
      </c>
      <c r="M5" s="9">
        <f>'Valori assoluti'!M5/'Valori assoluti'!M37*100</f>
        <v>6.7716083603225092</v>
      </c>
      <c r="N5" s="9">
        <f>'Valori assoluti'!N5/'Valori assoluti'!N37*100</f>
        <v>7.4606328495229191</v>
      </c>
      <c r="O5" s="9">
        <f>'Valori assoluti'!O5/'Valori assoluti'!O37*100</f>
        <v>7.5173400858747117</v>
      </c>
      <c r="P5" s="9">
        <f>'Valori assoluti'!P5/'Valori assoluti'!P37*100</f>
        <v>7.4173449847766779</v>
      </c>
      <c r="Q5" s="9">
        <f>'Valori assoluti'!Q5/'Valori assoluti'!Q37*100</f>
        <v>7.4235557669059631</v>
      </c>
      <c r="R5" s="9">
        <f>'Valori assoluti'!R5/'Valori assoluti'!R37*100</f>
        <v>7.3627205033249705</v>
      </c>
      <c r="S5" s="9">
        <f>'Valori assoluti'!S5/'Valori assoluti'!S37*100</f>
        <v>6.720287195669199</v>
      </c>
      <c r="T5" s="9">
        <f>'Valori assoluti'!T5/'Valori assoluti'!T37*100</f>
        <v>7.2134358718770466</v>
      </c>
      <c r="U5" s="9">
        <f>'Valori assoluti'!U5/'Valori assoluti'!U37*100</f>
        <v>7.2986032132021688</v>
      </c>
    </row>
    <row r="6" spans="1:21" ht="15" thickBot="1">
      <c r="A6" s="184"/>
      <c r="B6" s="4" t="s">
        <v>3</v>
      </c>
      <c r="C6" s="9">
        <f>'Valori assoluti'!C6/'Valori assoluti'!C38*100</f>
        <v>7.2811773818745165</v>
      </c>
      <c r="D6" s="9">
        <f>'Valori assoluti'!D6/'Valori assoluti'!D38*100</f>
        <v>7.0277953253316481</v>
      </c>
      <c r="E6" s="9">
        <f>'Valori assoluti'!E6/'Valori assoluti'!E38*100</f>
        <v>8.1126665542249956</v>
      </c>
      <c r="F6" s="9">
        <f>'Valori assoluti'!F6/'Valori assoluti'!F38*100</f>
        <v>7.2098053352559477</v>
      </c>
      <c r="G6" s="9">
        <f>'Valori assoluti'!G6/'Valori assoluti'!G38*100</f>
        <v>7.8732688294441289</v>
      </c>
      <c r="H6" s="9">
        <f>'Valori assoluti'!H6/'Valori assoluti'!H38*100</f>
        <v>6.9911162611046738</v>
      </c>
      <c r="I6" s="9">
        <f>'Valori assoluti'!I6/'Valori assoluti'!I38*100</f>
        <v>7.0792708774904618</v>
      </c>
      <c r="J6" s="9">
        <f>'Valori assoluti'!J6/'Valori assoluti'!J38*100</f>
        <v>7.8139321723189727</v>
      </c>
      <c r="K6" s="9">
        <f>'Valori assoluti'!K6/'Valori assoluti'!K38*100</f>
        <v>6.0156053360181225</v>
      </c>
      <c r="L6" s="9">
        <f>'Valori assoluti'!L6/'Valori assoluti'!L38*100</f>
        <v>7.0524412296564201</v>
      </c>
      <c r="M6" s="9">
        <f>'Valori assoluti'!M6/'Valori assoluti'!M38*100</f>
        <v>7.3285398230088488</v>
      </c>
      <c r="N6" s="9">
        <f>'Valori assoluti'!N6/'Valori assoluti'!N38*100</f>
        <v>6.5433854907539111</v>
      </c>
      <c r="O6" s="9">
        <f>'Valori assoluti'!O6/'Valori assoluti'!O38*100</f>
        <v>7.2129073078139827</v>
      </c>
      <c r="P6" s="9">
        <f>'Valori assoluti'!P6/'Valori assoluti'!P38*100</f>
        <v>7.2755905511811019</v>
      </c>
      <c r="Q6" s="9">
        <f>'Valori assoluti'!Q6/'Valori assoluti'!Q38*100</f>
        <v>8.4672435105067994</v>
      </c>
      <c r="R6" s="9">
        <f>'Valori assoluti'!R6/'Valori assoluti'!R38*100</f>
        <v>7.0531400966183568</v>
      </c>
      <c r="S6" s="9">
        <f>'Valori assoluti'!S6/'Valori assoluti'!S38*100</f>
        <v>6.7023285084959099</v>
      </c>
      <c r="T6" s="9">
        <f>'Valori assoluti'!T6/'Valori assoluti'!T38*100</f>
        <v>8.2307193778353849</v>
      </c>
      <c r="U6" s="9">
        <f>'Valori assoluti'!U6/'Valori assoluti'!U38*100</f>
        <v>7.3014116405656857</v>
      </c>
    </row>
    <row r="7" spans="1:21" ht="15" thickBot="1">
      <c r="A7" s="183" t="s">
        <v>4</v>
      </c>
      <c r="B7" s="4" t="s">
        <v>2</v>
      </c>
      <c r="C7" s="9">
        <f>'Valori assoluti'!C7/'Valori assoluti'!C37*100</f>
        <v>6.8065374382364121</v>
      </c>
      <c r="D7" s="9">
        <f>'Valori assoluti'!D7/'Valori assoluti'!D37*100</f>
        <v>6.6864605391067133</v>
      </c>
      <c r="E7" s="9">
        <f>'Valori assoluti'!E7/'Valori assoluti'!E37*100</f>
        <v>6.9524439987156672</v>
      </c>
      <c r="F7" s="9">
        <f>'Valori assoluti'!F7/'Valori assoluti'!F37*100</f>
        <v>7.0015195695921806</v>
      </c>
      <c r="G7" s="9">
        <f>'Valori assoluti'!G7/'Valori assoluti'!G37*100</f>
        <v>6.6501118698726307</v>
      </c>
      <c r="H7" s="9">
        <f>'Valori assoluti'!H7/'Valori assoluti'!H37*100</f>
        <v>6.6864322789806989</v>
      </c>
      <c r="I7" s="9">
        <f>'Valori assoluti'!I7/'Valori assoluti'!I37*100</f>
        <v>7.0597866340943645</v>
      </c>
      <c r="J7" s="9">
        <f>'Valori assoluti'!J7/'Valori assoluti'!J37*100</f>
        <v>7.5793627233824896</v>
      </c>
      <c r="K7" s="9">
        <f>'Valori assoluti'!K7/'Valori assoluti'!K37*100</f>
        <v>6.567164179104477</v>
      </c>
      <c r="L7" s="9">
        <f>'Valori assoluti'!L7/'Valori assoluti'!L37*100</f>
        <v>6.8080771090672636</v>
      </c>
      <c r="M7" s="9">
        <f>'Valori assoluti'!M7/'Valori assoluti'!M37*100</f>
        <v>6.8562230716112786</v>
      </c>
      <c r="N7" s="9">
        <f>'Valori assoluti'!N7/'Valori assoluti'!N37*100</f>
        <v>6.0772042416643641</v>
      </c>
      <c r="O7" s="9">
        <f>'Valori assoluti'!O7/'Valori assoluti'!O37*100</f>
        <v>6.612903225806452</v>
      </c>
      <c r="P7" s="9">
        <f>'Valori assoluti'!P7/'Valori assoluti'!P37*100</f>
        <v>6.9857821511486691</v>
      </c>
      <c r="Q7" s="9">
        <f>'Valori assoluti'!Q7/'Valori assoluti'!Q37*100</f>
        <v>6.5320644669672676</v>
      </c>
      <c r="R7" s="9">
        <f>'Valori assoluti'!R7/'Valori assoluti'!R37*100</f>
        <v>7.2637393268142283</v>
      </c>
      <c r="S7" s="9">
        <f>'Valori assoluti'!S7/'Valori assoluti'!S37*100</f>
        <v>6.5699439213870452</v>
      </c>
      <c r="T7" s="9">
        <f>'Valori assoluti'!T7/'Valori assoluti'!T37*100</f>
        <v>6.6292675293967651</v>
      </c>
      <c r="U7" s="9">
        <f>'Valori assoluti'!U7/'Valori assoluti'!U37*100</f>
        <v>6.8046338730260736</v>
      </c>
    </row>
    <row r="8" spans="1:21" ht="15" thickBot="1">
      <c r="A8" s="184"/>
      <c r="B8" s="4" t="s">
        <v>3</v>
      </c>
      <c r="C8" s="9">
        <f>'Valori assoluti'!C8/'Valori assoluti'!C38*100</f>
        <v>6.6305189775367941</v>
      </c>
      <c r="D8" s="9">
        <f>'Valori assoluti'!D8/'Valori assoluti'!D38*100</f>
        <v>5.8591282375236888</v>
      </c>
      <c r="E8" s="9">
        <f>'Valori assoluti'!E8/'Valori assoluti'!E38*100</f>
        <v>6.5103727441389783</v>
      </c>
      <c r="F8" s="9">
        <f>'Valori assoluti'!F8/'Valori assoluti'!F38*100</f>
        <v>6.2905551550108143</v>
      </c>
      <c r="G8" s="9">
        <f>'Valori assoluti'!G8/'Valori assoluti'!G38*100</f>
        <v>6.7539366344147211</v>
      </c>
      <c r="H8" s="9">
        <f>'Valori assoluti'!H8/'Valori assoluti'!H38*100</f>
        <v>6.1220548474314409</v>
      </c>
      <c r="I8" s="9">
        <f>'Valori assoluti'!I8/'Valori assoluti'!I38*100</f>
        <v>6.7401441288681641</v>
      </c>
      <c r="J8" s="9">
        <f>'Valori assoluti'!J8/'Valori assoluti'!J38*100</f>
        <v>7.1494042163153066</v>
      </c>
      <c r="K8" s="9">
        <f>'Valori assoluti'!K8/'Valori assoluti'!K38*100</f>
        <v>6.7455323433173922</v>
      </c>
      <c r="L8" s="9">
        <f>'Valori assoluti'!L8/'Valori assoluti'!L38*100</f>
        <v>6.8716094032549728</v>
      </c>
      <c r="M8" s="9">
        <f>'Valori assoluti'!M8/'Valori assoluti'!M38*100</f>
        <v>6.8307522123893811</v>
      </c>
      <c r="N8" s="9">
        <f>'Valori assoluti'!N8/'Valori assoluti'!N38*100</f>
        <v>5.4054054054054053</v>
      </c>
      <c r="O8" s="9">
        <f>'Valori assoluti'!O8/'Valori assoluti'!O38*100</f>
        <v>6.3903827902562478</v>
      </c>
      <c r="P8" s="9">
        <f>'Valori assoluti'!P8/'Valori assoluti'!P38*100</f>
        <v>6.015748031496063</v>
      </c>
      <c r="Q8" s="9">
        <f>'Valori assoluti'!Q8/'Valori assoluti'!Q38*100</f>
        <v>5.5933250927070457</v>
      </c>
      <c r="R8" s="9">
        <f>'Valori assoluti'!R8/'Valori assoluti'!R38*100</f>
        <v>7.2463768115942031</v>
      </c>
      <c r="S8" s="9">
        <f>'Valori assoluti'!S8/'Valori assoluti'!S38*100</f>
        <v>5.78980490874764</v>
      </c>
      <c r="T8" s="9">
        <f>'Valori assoluti'!T8/'Valori assoluti'!T38*100</f>
        <v>5.4439403758911205</v>
      </c>
      <c r="U8" s="9">
        <f>'Valori assoluti'!U8/'Valori assoluti'!U38*100</f>
        <v>6.3813359756019095</v>
      </c>
    </row>
    <row r="9" spans="1:21" ht="15" thickBot="1">
      <c r="A9" s="183" t="s">
        <v>5</v>
      </c>
      <c r="B9" s="4" t="s">
        <v>2</v>
      </c>
      <c r="C9" s="9">
        <f>'Valori assoluti'!C9/'Valori assoluti'!C37*100</f>
        <v>7.9513492968453061</v>
      </c>
      <c r="D9" s="9">
        <f>'Valori assoluti'!D9/'Valori assoluti'!D37*100</f>
        <v>8.1683634637267239</v>
      </c>
      <c r="E9" s="9">
        <f>'Valori assoluti'!E9/'Valori assoluti'!E37*100</f>
        <v>8.4579678203202118</v>
      </c>
      <c r="F9" s="9">
        <f>'Valori assoluti'!F9/'Valori assoluti'!F37*100</f>
        <v>7.8389256232288806</v>
      </c>
      <c r="G9" s="9">
        <f>'Valori assoluti'!G9/'Valori assoluti'!G37*100</f>
        <v>7.5542370974663671</v>
      </c>
      <c r="H9" s="9">
        <f>'Valori assoluti'!H9/'Valori assoluti'!H37*100</f>
        <v>7.6094807747224129</v>
      </c>
      <c r="I9" s="9">
        <f>'Valori assoluti'!I9/'Valori assoluti'!I37*100</f>
        <v>8.2678205578006772</v>
      </c>
      <c r="J9" s="9">
        <f>'Valori assoluti'!J9/'Valori assoluti'!J37*100</f>
        <v>8.2447719477719978</v>
      </c>
      <c r="K9" s="9">
        <f>'Valori assoluti'!K9/'Valori assoluti'!K37*100</f>
        <v>8.1599777163946978</v>
      </c>
      <c r="L9" s="9">
        <f>'Valori assoluti'!L9/'Valori assoluti'!L37*100</f>
        <v>7.9691263257228968</v>
      </c>
      <c r="M9" s="9">
        <f>'Valori assoluti'!M9/'Valori assoluti'!M37*100</f>
        <v>7.6216458047637108</v>
      </c>
      <c r="N9" s="9">
        <f>'Valori assoluti'!N9/'Valori assoluti'!N37*100</f>
        <v>8.2469133178910674</v>
      </c>
      <c r="O9" s="9">
        <f>'Valori assoluti'!O9/'Valori assoluti'!O37*100</f>
        <v>7.5547726522074203</v>
      </c>
      <c r="P9" s="9">
        <f>'Valori assoluti'!P9/'Valori assoluti'!P37*100</f>
        <v>8.2369754449785635</v>
      </c>
      <c r="Q9" s="9">
        <f>'Valori assoluti'!Q9/'Valori assoluti'!Q37*100</f>
        <v>7.781641925300363</v>
      </c>
      <c r="R9" s="9">
        <f>'Valori assoluti'!R9/'Valori assoluti'!R37*100</f>
        <v>7.679005182290334</v>
      </c>
      <c r="S9" s="9">
        <f>'Valori assoluti'!S9/'Valori assoluti'!S37*100</f>
        <v>8.5003972949643583</v>
      </c>
      <c r="T9" s="9">
        <f>'Valori assoluti'!T9/'Valori assoluti'!T37*100</f>
        <v>7.4243855511060373</v>
      </c>
      <c r="U9" s="9">
        <f>'Valori assoluti'!U9/'Valori assoluti'!U37*100</f>
        <v>7.9673568855394938</v>
      </c>
    </row>
    <row r="10" spans="1:21" ht="15" thickBot="1">
      <c r="A10" s="184"/>
      <c r="B10" s="4" t="s">
        <v>3</v>
      </c>
      <c r="C10" s="9">
        <f>'Valori assoluti'!C10/'Valori assoluti'!C38*100</f>
        <v>7.5600309837335402</v>
      </c>
      <c r="D10" s="9">
        <f>'Valori assoluti'!D10/'Valori assoluti'!D38*100</f>
        <v>7.6753000631711936</v>
      </c>
      <c r="E10" s="9">
        <f>'Valori assoluti'!E10/'Valori assoluti'!E38*100</f>
        <v>7.9946027997976055</v>
      </c>
      <c r="F10" s="9">
        <f>'Valori assoluti'!F10/'Valori assoluti'!F38*100</f>
        <v>6.9214131218457098</v>
      </c>
      <c r="G10" s="9">
        <f>'Valori assoluti'!G10/'Valori assoluti'!G38*100</f>
        <v>6.7349649022955802</v>
      </c>
      <c r="H10" s="9">
        <f>'Valori assoluti'!H10/'Valori assoluti'!H38*100</f>
        <v>6.662804171494785</v>
      </c>
      <c r="I10" s="9">
        <f>'Valori assoluti'!I10/'Valori assoluti'!I38*100</f>
        <v>8.1178465451462483</v>
      </c>
      <c r="J10" s="9">
        <f>'Valori assoluti'!J10/'Valori assoluti'!J38*100</f>
        <v>8.3180568285976175</v>
      </c>
      <c r="K10" s="9">
        <f>'Valori assoluti'!K10/'Valori assoluti'!K38*100</f>
        <v>7.5006292474200862</v>
      </c>
      <c r="L10" s="9">
        <f>'Valori assoluti'!L10/'Valori assoluti'!L38*100</f>
        <v>7.4916042366313622</v>
      </c>
      <c r="M10" s="9">
        <f>'Valori assoluti'!M10/'Valori assoluti'!M38*100</f>
        <v>6.7477876106194685</v>
      </c>
      <c r="N10" s="9">
        <f>'Valori assoluti'!N10/'Valori assoluti'!N38*100</f>
        <v>7.283072546230442</v>
      </c>
      <c r="O10" s="9">
        <f>'Valori assoluti'!O10/'Valori assoluti'!O38*100</f>
        <v>7.0863650743435622</v>
      </c>
      <c r="P10" s="9">
        <f>'Valori assoluti'!P10/'Valori assoluti'!P38*100</f>
        <v>7.8425196850393704</v>
      </c>
      <c r="Q10" s="9">
        <f>'Valori assoluti'!Q10/'Valori assoluti'!Q38*100</f>
        <v>6.8912237330037085</v>
      </c>
      <c r="R10" s="9">
        <f>'Valori assoluti'!R10/'Valori assoluti'!R38*100</f>
        <v>6.8276972624798722</v>
      </c>
      <c r="S10" s="9">
        <f>'Valori assoluti'!S10/'Valori assoluti'!S38*100</f>
        <v>7.8036500943989937</v>
      </c>
      <c r="T10" s="9">
        <f>'Valori assoluti'!T10/'Valori assoluti'!T38*100</f>
        <v>7.0641607258587173</v>
      </c>
      <c r="U10" s="9">
        <f>'Valori assoluti'!U10/'Valori assoluti'!U38*100</f>
        <v>7.3863417019469582</v>
      </c>
    </row>
    <row r="11" spans="1:21" ht="15" thickBot="1">
      <c r="A11" s="181" t="s">
        <v>6</v>
      </c>
      <c r="B11" s="5" t="s">
        <v>2</v>
      </c>
      <c r="C11" s="11">
        <f>'Valori assoluti'!C11/'Valori assoluti'!C37*100</f>
        <v>22.105663245914101</v>
      </c>
      <c r="D11" s="11">
        <f>'Valori assoluti'!D11/'Valori assoluti'!D37*100</f>
        <v>22.259817182990332</v>
      </c>
      <c r="E11" s="11">
        <f>'Valori assoluti'!E11/'Valori assoluti'!E37*100</f>
        <v>23.154861240491375</v>
      </c>
      <c r="F11" s="11">
        <f>'Valori assoluti'!F11/'Valori assoluti'!F37*100</f>
        <v>22.278943693786193</v>
      </c>
      <c r="G11" s="11">
        <f>'Valori assoluti'!G11/'Valori assoluti'!G37*100</f>
        <v>21.190695426459623</v>
      </c>
      <c r="H11" s="11">
        <f>'Valori assoluti'!H11/'Valori assoluti'!H37*100</f>
        <v>21.463607196250692</v>
      </c>
      <c r="I11" s="11">
        <f>'Valori assoluti'!I11/'Valori assoluti'!I37*100</f>
        <v>22.91582745342637</v>
      </c>
      <c r="J11" s="11">
        <f>'Valori assoluti'!J11/'Valori assoluti'!J37*100</f>
        <v>23.436836360480996</v>
      </c>
      <c r="K11" s="11">
        <f>'Valori assoluti'!K11/'Valori assoluti'!K37*100</f>
        <v>21.578886283976694</v>
      </c>
      <c r="L11" s="11">
        <f>'Valori assoluti'!L11/'Valori assoluti'!L37*100</f>
        <v>21.976835354488561</v>
      </c>
      <c r="M11" s="11">
        <f>'Valori assoluti'!M11/'Valori assoluti'!M37*100</f>
        <v>21.249477236697498</v>
      </c>
      <c r="N11" s="11">
        <f>'Valori assoluti'!N11/'Valori assoluti'!N37*100</f>
        <v>21.784750409078352</v>
      </c>
      <c r="O11" s="11">
        <f>'Valori assoluti'!O11/'Valori assoluti'!O37*100</f>
        <v>21.685015963888581</v>
      </c>
      <c r="P11" s="11">
        <f>'Valori assoluti'!P11/'Valori assoluti'!P37*100</f>
        <v>22.64010258090391</v>
      </c>
      <c r="Q11" s="11">
        <f>'Valori assoluti'!Q11/'Valori assoluti'!Q37*100</f>
        <v>21.737262159173596</v>
      </c>
      <c r="R11" s="11">
        <f>'Valori assoluti'!R11/'Valori assoluti'!R37*100</f>
        <v>22.305465012429533</v>
      </c>
      <c r="S11" s="11">
        <f>'Valori assoluti'!S11/'Valori assoluti'!S37*100</f>
        <v>21.790628412020602</v>
      </c>
      <c r="T11" s="11">
        <f>'Valori assoluti'!T11/'Valori assoluti'!T37*100</f>
        <v>21.267088952379847</v>
      </c>
      <c r="U11" s="11">
        <f>'Valori assoluti'!U11/'Valori assoluti'!U37*100</f>
        <v>22.070593971767735</v>
      </c>
    </row>
    <row r="12" spans="1:21" ht="15" thickBot="1">
      <c r="A12" s="182"/>
      <c r="B12" s="5" t="s">
        <v>3</v>
      </c>
      <c r="C12" s="11">
        <f>'Valori assoluti'!C12/'Valori assoluti'!C38*100</f>
        <v>21.471727343144849</v>
      </c>
      <c r="D12" s="11">
        <f>'Valori assoluti'!D12/'Valori assoluti'!D38*100</f>
        <v>20.562223626026533</v>
      </c>
      <c r="E12" s="11">
        <f>'Valori assoluti'!E12/'Valori assoluti'!E38*100</f>
        <v>22.617642098161578</v>
      </c>
      <c r="F12" s="11">
        <f>'Valori assoluti'!F12/'Valori assoluti'!F38*100</f>
        <v>20.421773612112474</v>
      </c>
      <c r="G12" s="11">
        <f>'Valori assoluti'!G12/'Valori assoluti'!G38*100</f>
        <v>21.36217036615443</v>
      </c>
      <c r="H12" s="11">
        <f>'Valori assoluti'!H12/'Valori assoluti'!H38*100</f>
        <v>19.775975280030899</v>
      </c>
      <c r="I12" s="11">
        <f>'Valori assoluti'!I12/'Valori assoluti'!I38*100</f>
        <v>21.937261551504875</v>
      </c>
      <c r="J12" s="11">
        <f>'Valori assoluti'!J12/'Valori assoluti'!J38*100</f>
        <v>23.281393217231898</v>
      </c>
      <c r="K12" s="11">
        <f>'Valori assoluti'!K12/'Valori assoluti'!K38*100</f>
        <v>20.261766926755602</v>
      </c>
      <c r="L12" s="11">
        <f>'Valori assoluti'!L12/'Valori assoluti'!L38*100</f>
        <v>21.415654869542756</v>
      </c>
      <c r="M12" s="11">
        <f>'Valori assoluti'!M12/'Valori assoluti'!M38*100</f>
        <v>20.907079646017699</v>
      </c>
      <c r="N12" s="11">
        <f>'Valori assoluti'!N12/'Valori assoluti'!N38*100</f>
        <v>19.231863442389756</v>
      </c>
      <c r="O12" s="11">
        <f>'Valori assoluti'!O12/'Valori assoluti'!O38*100</f>
        <v>20.689655172413794</v>
      </c>
      <c r="P12" s="11">
        <f>'Valori assoluti'!P12/'Valori assoluti'!P38*100</f>
        <v>21.133858267716533</v>
      </c>
      <c r="Q12" s="11">
        <f>'Valori assoluti'!Q12/'Valori assoluti'!Q38*100</f>
        <v>20.951792336217554</v>
      </c>
      <c r="R12" s="11">
        <f>'Valori assoluti'!R12/'Valori assoluti'!R38*100</f>
        <v>21.127214170692433</v>
      </c>
      <c r="S12" s="11">
        <f>'Valori assoluti'!S12/'Valori assoluti'!S38*100</f>
        <v>20.295783511642544</v>
      </c>
      <c r="T12" s="11">
        <f>'Valori assoluti'!T12/'Valori assoluti'!T38*100</f>
        <v>20.738820479585225</v>
      </c>
      <c r="U12" s="11">
        <f>'Valori assoluti'!U12/'Valori assoluti'!U38*100</f>
        <v>20.245525086538585</v>
      </c>
    </row>
    <row r="13" spans="1:21" ht="15" thickBot="1">
      <c r="A13" s="183" t="s">
        <v>7</v>
      </c>
      <c r="B13" s="4" t="s">
        <v>2</v>
      </c>
      <c r="C13" s="9">
        <f>'Valori assoluti'!C13/'Valori assoluti'!C37*100</f>
        <v>8.0820980615735465</v>
      </c>
      <c r="D13" s="9">
        <f>'Valori assoluti'!D13/'Valori assoluti'!D37*100</f>
        <v>7.967159252756197</v>
      </c>
      <c r="E13" s="9">
        <f>'Valori assoluti'!E13/'Valori assoluti'!E37*100</f>
        <v>8.4056431377367993</v>
      </c>
      <c r="F13" s="9">
        <f>'Valori assoluti'!F13/'Valori assoluti'!F37*100</f>
        <v>8.3219023368516165</v>
      </c>
      <c r="G13" s="9">
        <f>'Valori assoluti'!G13/'Valori assoluti'!G37*100</f>
        <v>8.1017120048664424</v>
      </c>
      <c r="H13" s="9">
        <f>'Valori assoluti'!H13/'Valori assoluti'!H37*100</f>
        <v>8.1583544707799298</v>
      </c>
      <c r="I13" s="9">
        <f>'Valori assoluti'!I13/'Valori assoluti'!I37*100</f>
        <v>8.5411333601881569</v>
      </c>
      <c r="J13" s="9">
        <f>'Valori assoluti'!J13/'Valori assoluti'!J37*100</f>
        <v>8.2292442102090302</v>
      </c>
      <c r="K13" s="9">
        <f>'Valori assoluti'!K13/'Valori assoluti'!K37*100</f>
        <v>8.0462384810009056</v>
      </c>
      <c r="L13" s="9">
        <f>'Valori assoluti'!L13/'Valori assoluti'!L37*100</f>
        <v>8.7329868495800405</v>
      </c>
      <c r="M13" s="9">
        <f>'Valori assoluti'!M13/'Valori assoluti'!M37*100</f>
        <v>8.8500179927834353</v>
      </c>
      <c r="N13" s="9">
        <f>'Valori assoluti'!N13/'Valori assoluti'!N37*100</f>
        <v>7.5807000021250817</v>
      </c>
      <c r="O13" s="9">
        <f>'Valori assoluti'!O13/'Valori assoluti'!O37*100</f>
        <v>7.8338654629527689</v>
      </c>
      <c r="P13" s="9">
        <f>'Valori assoluti'!P13/'Valori assoluti'!P37*100</f>
        <v>8.3618123379521094</v>
      </c>
      <c r="Q13" s="9">
        <f>'Valori assoluti'!Q13/'Valori assoluti'!Q37*100</f>
        <v>8.1729584791937615</v>
      </c>
      <c r="R13" s="9">
        <f>'Valori assoluti'!R13/'Valori assoluti'!R37*100</f>
        <v>8.4054360007053823</v>
      </c>
      <c r="S13" s="9">
        <f>'Valori assoluti'!S13/'Valori assoluti'!S37*100</f>
        <v>8.2065705155688171</v>
      </c>
      <c r="T13" s="9">
        <f>'Valori assoluti'!T13/'Valori assoluti'!T37*100</f>
        <v>8.1777772626381466</v>
      </c>
      <c r="U13" s="9">
        <f>'Valori assoluti'!U13/'Valori assoluti'!U37*100</f>
        <v>7.8652688444578667</v>
      </c>
    </row>
    <row r="14" spans="1:21" ht="15" thickBot="1">
      <c r="A14" s="184"/>
      <c r="B14" s="4" t="s">
        <v>3</v>
      </c>
      <c r="C14" s="9">
        <f>'Valori assoluti'!C14/'Valori assoluti'!C38*100</f>
        <v>7.2656855151045701</v>
      </c>
      <c r="D14" s="9">
        <f>'Valori assoluti'!D14/'Valori assoluti'!D38*100</f>
        <v>7.090966519267214</v>
      </c>
      <c r="E14" s="9">
        <f>'Valori assoluti'!E14/'Valori assoluti'!E38*100</f>
        <v>8.1295328048574795</v>
      </c>
      <c r="F14" s="9">
        <f>'Valori assoluti'!F14/'Valori assoluti'!F38*100</f>
        <v>7.6784426820475842</v>
      </c>
      <c r="G14" s="9">
        <f>'Valori assoluti'!G14/'Valori assoluti'!G38*100</f>
        <v>7.057484348321001</v>
      </c>
      <c r="H14" s="9">
        <f>'Valori assoluti'!H14/'Valori assoluti'!H38*100</f>
        <v>8.536114329857087</v>
      </c>
      <c r="I14" s="9">
        <f>'Valori assoluti'!I14/'Valori assoluti'!I38*100</f>
        <v>8.8596863077575243</v>
      </c>
      <c r="J14" s="9">
        <f>'Valori assoluti'!J14/'Valori assoluti'!J38*100</f>
        <v>7.6993583868010997</v>
      </c>
      <c r="K14" s="9">
        <f>'Valori assoluti'!K14/'Valori assoluti'!K38*100</f>
        <v>7.1482506921721614</v>
      </c>
      <c r="L14" s="9">
        <f>'Valori assoluti'!L14/'Valori assoluti'!L38*100</f>
        <v>8.008266597778352</v>
      </c>
      <c r="M14" s="9">
        <f>'Valori assoluti'!M14/'Valori assoluti'!M38*100</f>
        <v>8.6559734513274336</v>
      </c>
      <c r="N14" s="9">
        <f>'Valori assoluti'!N14/'Valori assoluti'!N38*100</f>
        <v>8.0512091038406819</v>
      </c>
      <c r="O14" s="9">
        <f>'Valori assoluti'!O14/'Valori assoluti'!O38*100</f>
        <v>7.3078139829167981</v>
      </c>
      <c r="P14" s="9">
        <f>'Valori assoluti'!P14/'Valori assoluti'!P38*100</f>
        <v>7.6850393700787407</v>
      </c>
      <c r="Q14" s="9">
        <f>'Valori assoluti'!Q14/'Valori assoluti'!Q38*100</f>
        <v>7.0766378244746599</v>
      </c>
      <c r="R14" s="9">
        <f>'Valori assoluti'!R14/'Valori assoluti'!R38*100</f>
        <v>7.2463768115942031</v>
      </c>
      <c r="S14" s="9">
        <f>'Valori assoluti'!S14/'Valori assoluti'!S38*100</f>
        <v>8.5273757079924479</v>
      </c>
      <c r="T14" s="9">
        <f>'Valori assoluti'!T14/'Valori assoluti'!T38*100</f>
        <v>8.0686973428386271</v>
      </c>
      <c r="U14" s="9">
        <f>'Valori assoluti'!U14/'Valori assoluti'!U38*100</f>
        <v>7.4429617428678059</v>
      </c>
    </row>
    <row r="15" spans="1:21" ht="15" thickBot="1">
      <c r="A15" s="183" t="s">
        <v>8</v>
      </c>
      <c r="B15" s="4" t="s">
        <v>2</v>
      </c>
      <c r="C15" s="9">
        <f>'Valori assoluti'!C15/'Valori assoluti'!C37*100</f>
        <v>9.0995819080197649</v>
      </c>
      <c r="D15" s="9">
        <f>'Valori assoluti'!D15/'Valori assoluti'!D37*100</f>
        <v>9.0583341497049759</v>
      </c>
      <c r="E15" s="9">
        <f>'Valori assoluti'!E15/'Valori assoluti'!E37*100</f>
        <v>9.8132563790526852</v>
      </c>
      <c r="F15" s="9">
        <f>'Valori assoluti'!F15/'Valori assoluti'!F37*100</f>
        <v>9.3346749353156184</v>
      </c>
      <c r="G15" s="9">
        <f>'Valori assoluti'!G15/'Valori assoluti'!G37*100</f>
        <v>9.8887134339676095</v>
      </c>
      <c r="H15" s="9">
        <f>'Valori assoluti'!H15/'Valori assoluti'!H37*100</f>
        <v>9.3993045640086681</v>
      </c>
      <c r="I15" s="9">
        <f>'Valori assoluti'!I15/'Valori assoluti'!I37*100</f>
        <v>9.3450455016004597</v>
      </c>
      <c r="J15" s="9">
        <f>'Valori assoluti'!J15/'Valori assoluti'!J37*100</f>
        <v>9.0686554349364954</v>
      </c>
      <c r="K15" s="9">
        <f>'Valori assoluti'!K15/'Valori assoluti'!K37*100</f>
        <v>9.7198300875095747</v>
      </c>
      <c r="L15" s="9">
        <f>'Valori assoluti'!L15/'Valori assoluti'!L37*100</f>
        <v>9.1733686389949156</v>
      </c>
      <c r="M15" s="9">
        <f>'Valori assoluti'!M15/'Valori assoluti'!M37*100</f>
        <v>9.8590727394742217</v>
      </c>
      <c r="N15" s="9">
        <f>'Valori assoluti'!N15/'Valori assoluti'!N37*100</f>
        <v>9.3243300677901271</v>
      </c>
      <c r="O15" s="9">
        <f>'Valori assoluti'!O15/'Valori assoluti'!O37*100</f>
        <v>9.0091379500165143</v>
      </c>
      <c r="P15" s="9">
        <f>'Valori assoluti'!P15/'Valori assoluti'!P37*100</f>
        <v>9.2921578706554229</v>
      </c>
      <c r="Q15" s="9">
        <f>'Valori assoluti'!Q15/'Valori assoluti'!Q37*100</f>
        <v>9.028927632219732</v>
      </c>
      <c r="R15" s="9">
        <f>'Valori assoluti'!R15/'Valori assoluti'!R37*100</f>
        <v>9.1847705513934166</v>
      </c>
      <c r="S15" s="9">
        <f>'Valori assoluti'!S15/'Valori assoluti'!S37*100</f>
        <v>9.2092401090703291</v>
      </c>
      <c r="T15" s="9">
        <f>'Valori assoluti'!T15/'Valori assoluti'!T37*100</f>
        <v>8.9937584394359984</v>
      </c>
      <c r="U15" s="9">
        <f>'Valori assoluti'!U15/'Valori assoluti'!U37*100</f>
        <v>8.9309938614051081</v>
      </c>
    </row>
    <row r="16" spans="1:21" ht="15" thickBot="1">
      <c r="A16" s="184"/>
      <c r="B16" s="4" t="s">
        <v>3</v>
      </c>
      <c r="C16" s="9">
        <f>'Valori assoluti'!C16/'Valori assoluti'!C38*100</f>
        <v>8.2571649883810991</v>
      </c>
      <c r="D16" s="9">
        <f>'Valori assoluti'!D16/'Valori assoluti'!D38*100</f>
        <v>8.2912192040429566</v>
      </c>
      <c r="E16" s="9">
        <f>'Valori assoluti'!E16/'Valori assoluti'!E38*100</f>
        <v>9.4788328554562327</v>
      </c>
      <c r="F16" s="9">
        <f>'Valori assoluti'!F16/'Valori assoluti'!F38*100</f>
        <v>9.2826243691420327</v>
      </c>
      <c r="G16" s="9">
        <f>'Valori assoluti'!G16/'Valori assoluti'!G38*100</f>
        <v>9.7135268450009491</v>
      </c>
      <c r="H16" s="9">
        <f>'Valori assoluti'!H16/'Valori assoluti'!H38*100</f>
        <v>8.8451139436075703</v>
      </c>
      <c r="I16" s="9">
        <f>'Valori assoluti'!I16/'Valori assoluti'!I38*100</f>
        <v>8.7537091988130555</v>
      </c>
      <c r="J16" s="9">
        <f>'Valori assoluti'!J16/'Valori assoluti'!J38*100</f>
        <v>9.2804766269477543</v>
      </c>
      <c r="K16" s="9">
        <f>'Valori assoluti'!K16/'Valori assoluti'!K38*100</f>
        <v>9.7659199597281656</v>
      </c>
      <c r="L16" s="9">
        <f>'Valori assoluti'!L16/'Valori assoluti'!L38*100</f>
        <v>8.3440971325238955</v>
      </c>
      <c r="M16" s="9">
        <f>'Valori assoluti'!M16/'Valori assoluti'!M38*100</f>
        <v>9.485619469026549</v>
      </c>
      <c r="N16" s="9">
        <f>'Valori assoluti'!N16/'Valori assoluti'!N38*100</f>
        <v>8.1934566145092464</v>
      </c>
      <c r="O16" s="9">
        <f>'Valori assoluti'!O16/'Valori assoluti'!O38*100</f>
        <v>8.6048718759886107</v>
      </c>
      <c r="P16" s="9">
        <f>'Valori assoluti'!P16/'Valori assoluti'!P38*100</f>
        <v>8.0944881889763778</v>
      </c>
      <c r="Q16" s="9">
        <f>'Valori assoluti'!Q16/'Valori assoluti'!Q38*100</f>
        <v>8.0346106304079115</v>
      </c>
      <c r="R16" s="9">
        <f>'Valori assoluti'!R16/'Valori assoluti'!R38*100</f>
        <v>8.5346215780998396</v>
      </c>
      <c r="S16" s="9">
        <f>'Valori assoluti'!S16/'Valori assoluti'!S38*100</f>
        <v>8.7161736941472618</v>
      </c>
      <c r="T16" s="9">
        <f>'Valori assoluti'!T16/'Valori assoluti'!T38*100</f>
        <v>7.6150356448476995</v>
      </c>
      <c r="U16" s="9">
        <f>'Valori assoluti'!U16/'Valori assoluti'!U38*100</f>
        <v>8.487858861679813</v>
      </c>
    </row>
    <row r="17" spans="1:21" ht="15" thickBot="1">
      <c r="A17" s="183" t="s">
        <v>9</v>
      </c>
      <c r="B17" s="4" t="s">
        <v>2</v>
      </c>
      <c r="C17" s="9">
        <f>'Valori assoluti'!C17/'Valori assoluti'!C37*100</f>
        <v>9.6514633219308248</v>
      </c>
      <c r="D17" s="9">
        <f>'Valori assoluti'!D17/'Valori assoluti'!D37*100</f>
        <v>9.2052810453576086</v>
      </c>
      <c r="E17" s="9">
        <f>'Valori assoluti'!E17/'Valori assoluti'!E37*100</f>
        <v>10.033257885369306</v>
      </c>
      <c r="F17" s="9">
        <f>'Valori assoluti'!F17/'Valori assoluti'!F37*100</f>
        <v>9.5872520432050585</v>
      </c>
      <c r="G17" s="9">
        <f>'Valori assoluti'!G17/'Valori assoluti'!G37*100</f>
        <v>9.7391369562228398</v>
      </c>
      <c r="H17" s="9">
        <f>'Valori assoluti'!H17/'Valori assoluti'!H37*100</f>
        <v>9.5374678738808356</v>
      </c>
      <c r="I17" s="9">
        <f>'Valori assoluti'!I17/'Valori assoluti'!I37*100</f>
        <v>9.3801300293237357</v>
      </c>
      <c r="J17" s="9">
        <f>'Valori assoluti'!J17/'Valori assoluti'!J37*100</f>
        <v>8.9416933454510588</v>
      </c>
      <c r="K17" s="9">
        <f>'Valori assoluti'!K17/'Valori assoluti'!K37*100</f>
        <v>9.2899422018987483</v>
      </c>
      <c r="L17" s="9">
        <f>'Valori assoluti'!L17/'Valori assoluti'!L37*100</f>
        <v>9.4099916900238032</v>
      </c>
      <c r="M17" s="9">
        <f>'Valori assoluti'!M17/'Valori assoluti'!M37*100</f>
        <v>9.2375922738015337</v>
      </c>
      <c r="N17" s="9">
        <f>'Valori assoluti'!N17/'Valori assoluti'!N37*100</f>
        <v>9.8986335720509171</v>
      </c>
      <c r="O17" s="9">
        <f>'Valori assoluti'!O17/'Valori assoluti'!O37*100</f>
        <v>9.6141142794230987</v>
      </c>
      <c r="P17" s="9">
        <f>'Valori assoluti'!P17/'Valori assoluti'!P37*100</f>
        <v>9.1492450474775602</v>
      </c>
      <c r="Q17" s="9">
        <f>'Valori assoluti'!Q17/'Valori assoluti'!Q37*100</f>
        <v>9.3182612482024076</v>
      </c>
      <c r="R17" s="9">
        <f>'Valori assoluti'!R17/'Valori assoluti'!R37*100</f>
        <v>8.9538144728683484</v>
      </c>
      <c r="S17" s="9">
        <f>'Valori assoluti'!S17/'Valori assoluti'!S37*100</f>
        <v>9.6539818101787542</v>
      </c>
      <c r="T17" s="9">
        <f>'Valori assoluti'!T17/'Valori assoluti'!T37*100</f>
        <v>9.7158554183352361</v>
      </c>
      <c r="U17" s="9">
        <f>'Valori assoluti'!U17/'Valori assoluti'!U37*100</f>
        <v>9.032507640941402</v>
      </c>
    </row>
    <row r="18" spans="1:21" ht="15" thickBot="1">
      <c r="A18" s="184"/>
      <c r="B18" s="4" t="s">
        <v>3</v>
      </c>
      <c r="C18" s="9">
        <f>'Valori assoluti'!C18/'Valori assoluti'!C38*100</f>
        <v>9.1711851278079024</v>
      </c>
      <c r="D18" s="9">
        <f>'Valori assoluti'!D18/'Valori assoluti'!D38*100</f>
        <v>8.8123815540113704</v>
      </c>
      <c r="E18" s="9">
        <f>'Valori assoluti'!E18/'Valori assoluti'!E38*100</f>
        <v>10.726935402260079</v>
      </c>
      <c r="F18" s="9">
        <f>'Valori assoluti'!F18/'Valori assoluti'!F38*100</f>
        <v>9.5169430425378501</v>
      </c>
      <c r="G18" s="9">
        <f>'Valori assoluti'!G18/'Valori assoluti'!G38*100</f>
        <v>9.8083855055966609</v>
      </c>
      <c r="H18" s="9">
        <f>'Valori assoluti'!H18/'Valori assoluti'!H38*100</f>
        <v>9.7721127848590186</v>
      </c>
      <c r="I18" s="9">
        <f>'Valori assoluti'!I18/'Valori assoluti'!I38*100</f>
        <v>9.8558711318355243</v>
      </c>
      <c r="J18" s="9">
        <f>'Valori assoluti'!J18/'Valori assoluti'!J38*100</f>
        <v>9.7158570119156735</v>
      </c>
      <c r="K18" s="9">
        <f>'Valori assoluti'!K18/'Valori assoluti'!K38*100</f>
        <v>8.8598036748049331</v>
      </c>
      <c r="L18" s="9">
        <f>'Valori assoluti'!L18/'Valori assoluti'!L38*100</f>
        <v>9.9974166881942654</v>
      </c>
      <c r="M18" s="9">
        <f>'Valori assoluti'!M18/'Valori assoluti'!M38*100</f>
        <v>9.264380530973451</v>
      </c>
      <c r="N18" s="9">
        <f>'Valori assoluti'!N18/'Valori assoluti'!N38*100</f>
        <v>9.8435277382645801</v>
      </c>
      <c r="O18" s="9">
        <f>'Valori assoluti'!O18/'Valori assoluti'!O38*100</f>
        <v>9.8386586523252131</v>
      </c>
      <c r="P18" s="9">
        <f>'Valori assoluti'!P18/'Valori assoluti'!P38*100</f>
        <v>9.7637795275590555</v>
      </c>
      <c r="Q18" s="9">
        <f>'Valori assoluti'!Q18/'Valori assoluti'!Q38*100</f>
        <v>8.8071693448702089</v>
      </c>
      <c r="R18" s="9">
        <f>'Valori assoluti'!R18/'Valori assoluti'!R38*100</f>
        <v>9.1787439613526569</v>
      </c>
      <c r="S18" s="9">
        <f>'Valori assoluti'!S18/'Valori assoluti'!S38*100</f>
        <v>9.8489616110761489</v>
      </c>
      <c r="T18" s="9">
        <f>'Valori assoluti'!T18/'Valori assoluti'!T38*100</f>
        <v>8.8788075178224233</v>
      </c>
      <c r="U18" s="9">
        <f>'Valori assoluti'!U18/'Valori assoluti'!U38*100</f>
        <v>9.2007566496377606</v>
      </c>
    </row>
    <row r="19" spans="1:21" ht="15" thickBot="1">
      <c r="A19" s="181" t="s">
        <v>10</v>
      </c>
      <c r="B19" s="5" t="s">
        <v>2</v>
      </c>
      <c r="C19" s="11">
        <f>'Valori assoluti'!C19/'Valori assoluti'!C37*100</f>
        <v>26.833143291524138</v>
      </c>
      <c r="D19" s="11">
        <f>'Valori assoluti'!D19/'Valori assoluti'!D37*100</f>
        <v>26.230774447818781</v>
      </c>
      <c r="E19" s="11">
        <f>'Valori assoluti'!E19/'Valori assoluti'!E37*100</f>
        <v>28.25215740215879</v>
      </c>
      <c r="F19" s="11">
        <f>'Valori assoluti'!F19/'Valori assoluti'!F37*100</f>
        <v>27.243829315372292</v>
      </c>
      <c r="G19" s="11">
        <f>'Valori assoluti'!G19/'Valori assoluti'!G37*100</f>
        <v>27.729562395056895</v>
      </c>
      <c r="H19" s="11">
        <f>'Valori assoluti'!H19/'Valori assoluti'!H37*100</f>
        <v>27.095126908669432</v>
      </c>
      <c r="I19" s="11">
        <f>'Valori assoluti'!I19/'Valori assoluti'!I37*100</f>
        <v>27.266308891112352</v>
      </c>
      <c r="J19" s="11">
        <f>'Valori assoluti'!J19/'Valori assoluti'!J37*100</f>
        <v>26.239592990596584</v>
      </c>
      <c r="K19" s="11">
        <f>'Valori assoluti'!K19/'Valori assoluti'!K37*100</f>
        <v>27.056010770409227</v>
      </c>
      <c r="L19" s="11">
        <f>'Valori assoluti'!L19/'Valori assoluti'!L37*100</f>
        <v>27.316347178598761</v>
      </c>
      <c r="M19" s="11">
        <f>'Valori assoluti'!M19/'Valori assoluti'!M37*100</f>
        <v>27.946683006059192</v>
      </c>
      <c r="N19" s="11">
        <f>'Valori assoluti'!N19/'Valori assoluti'!N37*100</f>
        <v>26.803663641966125</v>
      </c>
      <c r="O19" s="11">
        <f>'Valori assoluti'!O19/'Valori assoluti'!O37*100</f>
        <v>26.45711769239238</v>
      </c>
      <c r="P19" s="11">
        <f>'Valori assoluti'!P19/'Valori assoluti'!P37*100</f>
        <v>26.803215256085096</v>
      </c>
      <c r="Q19" s="11">
        <f>'Valori assoluti'!Q19/'Valori assoluti'!Q37*100</f>
        <v>26.520147359615905</v>
      </c>
      <c r="R19" s="11">
        <f>'Valori assoluti'!R19/'Valori assoluti'!R37*100</f>
        <v>26.544021024967147</v>
      </c>
      <c r="S19" s="11">
        <f>'Valori assoluti'!S19/'Valori assoluti'!S37*100</f>
        <v>27.069792434817902</v>
      </c>
      <c r="T19" s="11">
        <f>'Valori assoluti'!T19/'Valori assoluti'!T37*100</f>
        <v>26.887391120409383</v>
      </c>
      <c r="U19" s="11">
        <f>'Valori assoluti'!U19/'Valori assoluti'!U37*100</f>
        <v>27.039809637518282</v>
      </c>
    </row>
    <row r="20" spans="1:21" ht="15" thickBot="1">
      <c r="A20" s="182"/>
      <c r="B20" s="5" t="s">
        <v>3</v>
      </c>
      <c r="C20" s="11">
        <f>'Valori assoluti'!C20/'Valori assoluti'!C38*100</f>
        <v>24.69403563129357</v>
      </c>
      <c r="D20" s="11">
        <f>'Valori assoluti'!D20/'Valori assoluti'!D38*100</f>
        <v>24.194567277321539</v>
      </c>
      <c r="E20" s="11">
        <f>'Valori assoluti'!E20/'Valori assoluti'!E38*100</f>
        <v>28.335301062573791</v>
      </c>
      <c r="F20" s="11">
        <f>'Valori assoluti'!F20/'Valori assoluti'!F38*100</f>
        <v>26.478010093727473</v>
      </c>
      <c r="G20" s="11">
        <f>'Valori assoluti'!G20/'Valori assoluti'!G38*100</f>
        <v>26.579396698918611</v>
      </c>
      <c r="H20" s="11">
        <f>'Valori assoluti'!H20/'Valori assoluti'!H38*100</f>
        <v>27.153341058323676</v>
      </c>
      <c r="I20" s="11">
        <f>'Valori assoluti'!I20/'Valori assoluti'!I38*100</f>
        <v>27.469266638406104</v>
      </c>
      <c r="J20" s="11">
        <f>'Valori assoluti'!J20/'Valori assoluti'!J38*100</f>
        <v>26.695692025664531</v>
      </c>
      <c r="K20" s="11">
        <f>'Valori assoluti'!K20/'Valori assoluti'!K38*100</f>
        <v>25.773974326705261</v>
      </c>
      <c r="L20" s="11">
        <f>'Valori assoluti'!L20/'Valori assoluti'!L38*100</f>
        <v>26.349780418496511</v>
      </c>
      <c r="M20" s="11">
        <f>'Valori assoluti'!M20/'Valori assoluti'!M38*100</f>
        <v>27.40597345132743</v>
      </c>
      <c r="N20" s="11">
        <f>'Valori assoluti'!N20/'Valori assoluti'!N38*100</f>
        <v>26.088193456614512</v>
      </c>
      <c r="O20" s="11">
        <f>'Valori assoluti'!O20/'Valori assoluti'!O38*100</f>
        <v>25.751344511230624</v>
      </c>
      <c r="P20" s="11">
        <f>'Valori assoluti'!P20/'Valori assoluti'!P38*100</f>
        <v>25.543307086614174</v>
      </c>
      <c r="Q20" s="11">
        <f>'Valori assoluti'!Q20/'Valori assoluti'!Q38*100</f>
        <v>23.918417799752781</v>
      </c>
      <c r="R20" s="11">
        <f>'Valori assoluti'!R20/'Valori assoluti'!R38*100</f>
        <v>24.9597423510467</v>
      </c>
      <c r="S20" s="11">
        <f>'Valori assoluti'!S20/'Valori assoluti'!S38*100</f>
        <v>27.092511013215859</v>
      </c>
      <c r="T20" s="11">
        <f>'Valori assoluti'!T20/'Valori assoluti'!T38*100</f>
        <v>24.56254050550875</v>
      </c>
      <c r="U20" s="11">
        <f>'Valori assoluti'!U20/'Valori assoluti'!U38*100</f>
        <v>26.106986140958167</v>
      </c>
    </row>
    <row r="21" spans="1:21" ht="15" thickBot="1">
      <c r="A21" s="183" t="s">
        <v>11</v>
      </c>
      <c r="B21" s="4" t="s">
        <v>2</v>
      </c>
      <c r="C21" s="9">
        <f>'Valori assoluti'!C21/'Valori assoluti'!C37*100</f>
        <v>9.7008741923223099</v>
      </c>
      <c r="D21" s="9">
        <f>'Valori assoluti'!D21/'Valori assoluti'!D37*100</f>
        <v>9.6529038967302423</v>
      </c>
      <c r="E21" s="9">
        <f>'Valori assoluti'!E21/'Valori assoluti'!E37*100</f>
        <v>9.0541520824827266</v>
      </c>
      <c r="F21" s="9">
        <f>'Valori assoluti'!F21/'Valori assoluti'!F37*100</f>
        <v>9.7145673333607121</v>
      </c>
      <c r="G21" s="9">
        <f>'Valori assoluti'!G21/'Valori assoluti'!G37*100</f>
        <v>9.8016340917707936</v>
      </c>
      <c r="H21" s="9">
        <f>'Valori assoluti'!H21/'Valori assoluti'!H37*100</f>
        <v>9.7415632191631261</v>
      </c>
      <c r="I21" s="9">
        <f>'Valori assoluti'!I21/'Valori assoluti'!I37*100</f>
        <v>10.025078940187377</v>
      </c>
      <c r="J21" s="9">
        <f>'Valori assoluti'!J21/'Valori assoluti'!J37*100</f>
        <v>9.7591830583249237</v>
      </c>
      <c r="K21" s="9">
        <f>'Valori assoluti'!K21/'Valori assoluti'!K37*100</f>
        <v>10.147396764234813</v>
      </c>
      <c r="L21" s="9">
        <f>'Valori assoluti'!L21/'Valori assoluti'!L37*100</f>
        <v>10.073381315229792</v>
      </c>
      <c r="M21" s="9">
        <f>'Valori assoluti'!M21/'Valori assoluti'!M37*100</f>
        <v>9.4899775333352778</v>
      </c>
      <c r="N21" s="9">
        <f>'Valori assoluti'!N21/'Valori assoluti'!N37*100</f>
        <v>10.003293877637759</v>
      </c>
      <c r="O21" s="9">
        <f>'Valori assoluti'!O21/'Valori assoluti'!O37*100</f>
        <v>9.7990751954200146</v>
      </c>
      <c r="P21" s="9">
        <f>'Valori assoluti'!P21/'Valori assoluti'!P37*100</f>
        <v>9.2175946585626249</v>
      </c>
      <c r="Q21" s="9">
        <f>'Valori assoluti'!Q21/'Valori assoluti'!Q37*100</f>
        <v>9.9966196666647562</v>
      </c>
      <c r="R21" s="9">
        <f>'Valori assoluti'!R21/'Valori assoluti'!R37*100</f>
        <v>9.6597664271777273</v>
      </c>
      <c r="S21" s="9">
        <f>'Valori assoluti'!S21/'Valori assoluti'!S37*100</f>
        <v>9.6133948425968807</v>
      </c>
      <c r="T21" s="9">
        <f>'Valori assoluti'!T21/'Valori assoluti'!T37*100</f>
        <v>9.7767062873435986</v>
      </c>
      <c r="U21" s="9">
        <f>'Valori assoluti'!U21/'Valori assoluti'!U37*100</f>
        <v>9.2898812244404674</v>
      </c>
    </row>
    <row r="22" spans="1:21" ht="15" thickBot="1">
      <c r="A22" s="184"/>
      <c r="B22" s="4" t="s">
        <v>3</v>
      </c>
      <c r="C22" s="9">
        <f>'Valori assoluti'!C22/'Valori assoluti'!C38*100</f>
        <v>10.224632068164214</v>
      </c>
      <c r="D22" s="9">
        <f>'Valori assoluti'!D22/'Valori assoluti'!D38*100</f>
        <v>10.928616550852812</v>
      </c>
      <c r="E22" s="9">
        <f>'Valori assoluti'!E22/'Valori assoluti'!E38*100</f>
        <v>9.0065778377466703</v>
      </c>
      <c r="F22" s="9">
        <f>'Valori assoluti'!F22/'Valori assoluti'!F38*100</f>
        <v>10.237923576063446</v>
      </c>
      <c r="G22" s="9">
        <f>'Valori assoluti'!G22/'Valori assoluti'!G38*100</f>
        <v>11.022576361221779</v>
      </c>
      <c r="H22" s="9">
        <f>'Valori assoluti'!H22/'Valori assoluti'!H38*100</f>
        <v>10.390112012359985</v>
      </c>
      <c r="I22" s="9">
        <f>'Valori assoluti'!I22/'Valori assoluti'!I38*100</f>
        <v>11.339550657058076</v>
      </c>
      <c r="J22" s="9">
        <f>'Valori assoluti'!J22/'Valori assoluti'!J38*100</f>
        <v>10.334555453712191</v>
      </c>
      <c r="K22" s="9">
        <f>'Valori assoluti'!K22/'Valori assoluti'!K38*100</f>
        <v>11.477472942360937</v>
      </c>
      <c r="L22" s="9">
        <f>'Valori assoluti'!L22/'Valori assoluti'!L38*100</f>
        <v>11.004908292430898</v>
      </c>
      <c r="M22" s="9">
        <f>'Valori assoluti'!M22/'Valori assoluti'!M38*100</f>
        <v>9.264380530973451</v>
      </c>
      <c r="N22" s="9">
        <f>'Valori assoluti'!N22/'Valori assoluti'!N38*100</f>
        <v>11.294452347083926</v>
      </c>
      <c r="O22" s="9">
        <f>'Valori assoluti'!O22/'Valori assoluti'!O38*100</f>
        <v>8.8263207845618474</v>
      </c>
      <c r="P22" s="9">
        <f>'Valori assoluti'!P22/'Valori assoluti'!P38*100</f>
        <v>8.7559055118110241</v>
      </c>
      <c r="Q22" s="9">
        <f>'Valori assoluti'!Q22/'Valori assoluti'!Q38*100</f>
        <v>11.279357231149568</v>
      </c>
      <c r="R22" s="9">
        <f>'Valori assoluti'!R22/'Valori assoluti'!R38*100</f>
        <v>10.853462157809984</v>
      </c>
      <c r="S22" s="9">
        <f>'Valori assoluti'!S22/'Valori assoluti'!S38*100</f>
        <v>10.069225928256765</v>
      </c>
      <c r="T22" s="9">
        <f>'Valori assoluti'!T22/'Valori assoluti'!T38*100</f>
        <v>10.920285158781594</v>
      </c>
      <c r="U22" s="9">
        <f>'Valori assoluti'!U22/'Valori assoluti'!U38*100</f>
        <v>9.9754217549639055</v>
      </c>
    </row>
    <row r="23" spans="1:21" ht="15" thickBot="1">
      <c r="A23" s="183" t="s">
        <v>12</v>
      </c>
      <c r="B23" s="4" t="s">
        <v>2</v>
      </c>
      <c r="C23" s="9">
        <f>'Valori assoluti'!C23/'Valori assoluti'!C37*100</f>
        <v>7.749144811858609</v>
      </c>
      <c r="D23" s="9">
        <f>'Valori assoluti'!D23/'Valori assoluti'!D37*100</f>
        <v>7.651035033647072</v>
      </c>
      <c r="E23" s="9">
        <f>'Valori assoluti'!E23/'Valori assoluti'!E37*100</f>
        <v>7.0230030403811776</v>
      </c>
      <c r="F23" s="9">
        <f>'Valori assoluti'!F23/'Valori assoluti'!F37*100</f>
        <v>7.4910673949648858</v>
      </c>
      <c r="G23" s="9">
        <f>'Valori assoluti'!G23/'Valori assoluti'!G37*100</f>
        <v>7.7363120856960714</v>
      </c>
      <c r="H23" s="9">
        <f>'Valori assoluti'!H23/'Valori assoluti'!H37*100</f>
        <v>7.595622448808184</v>
      </c>
      <c r="I23" s="9">
        <f>'Valori assoluti'!I23/'Valori assoluti'!I37*100</f>
        <v>7.2993143357112853</v>
      </c>
      <c r="J23" s="9">
        <f>'Valori assoluti'!J23/'Valori assoluti'!J37*100</f>
        <v>7.7816800098646803</v>
      </c>
      <c r="K23" s="9">
        <f>'Valori assoluti'!K23/'Valori assoluti'!K37*100</f>
        <v>7.8967526287690628</v>
      </c>
      <c r="L23" s="9">
        <f>'Valori assoluti'!L23/'Valori assoluti'!L37*100</f>
        <v>7.6864932369939476</v>
      </c>
      <c r="M23" s="9">
        <f>'Valori assoluti'!M23/'Valori assoluti'!M37*100</f>
        <v>8.1541349361499336</v>
      </c>
      <c r="N23" s="9">
        <f>'Valori assoluti'!N23/'Valori assoluti'!N37*100</f>
        <v>8.4812036466413065</v>
      </c>
      <c r="O23" s="9">
        <f>'Valori assoluti'!O23/'Valori assoluti'!O37*100</f>
        <v>8.0369921831993825</v>
      </c>
      <c r="P23" s="9">
        <f>'Valori assoluti'!P23/'Valori assoluti'!P37*100</f>
        <v>7.743276601273223</v>
      </c>
      <c r="Q23" s="9">
        <f>'Valori assoluti'!Q23/'Valori assoluti'!Q37*100</f>
        <v>7.8154452586527938</v>
      </c>
      <c r="R23" s="9">
        <f>'Valori assoluti'!R23/'Valori assoluti'!R37*100</f>
        <v>7.9457992730003246</v>
      </c>
      <c r="S23" s="9">
        <f>'Valori assoluti'!S23/'Valori assoluti'!S37*100</f>
        <v>8.1145352792211867</v>
      </c>
      <c r="T23" s="9">
        <f>'Valori assoluti'!T23/'Valori assoluti'!T37*100</f>
        <v>7.7813773159550976</v>
      </c>
      <c r="U23" s="9">
        <f>'Valori assoluti'!U23/'Valori assoluti'!U37*100</f>
        <v>7.3981331801273145</v>
      </c>
    </row>
    <row r="24" spans="1:21" ht="15" thickBot="1">
      <c r="A24" s="184"/>
      <c r="B24" s="4" t="s">
        <v>3</v>
      </c>
      <c r="C24" s="9">
        <f>'Valori assoluti'!C24/'Valori assoluti'!C38*100</f>
        <v>9.4190549961270342</v>
      </c>
      <c r="D24" s="9">
        <f>'Valori assoluti'!D24/'Valori assoluti'!D38*100</f>
        <v>9.0176879343019589</v>
      </c>
      <c r="E24" s="9">
        <f>'Valori assoluti'!E24/'Valori assoluti'!E38*100</f>
        <v>8.2475965592848706</v>
      </c>
      <c r="F24" s="9">
        <f>'Valori assoluti'!F24/'Valori assoluti'!F38*100</f>
        <v>9.3727469358327316</v>
      </c>
      <c r="G24" s="9">
        <f>'Valori assoluti'!G24/'Valori assoluti'!G38*100</f>
        <v>9.6186681844052373</v>
      </c>
      <c r="H24" s="9">
        <f>'Valori assoluti'!H24/'Valori assoluti'!H38*100</f>
        <v>8.6133642332947087</v>
      </c>
      <c r="I24" s="9">
        <f>'Valori assoluti'!I24/'Valori assoluti'!I38*100</f>
        <v>9.3471810089020764</v>
      </c>
      <c r="J24" s="9">
        <f>'Valori assoluti'!J24/'Valori assoluti'!J38*100</f>
        <v>9.2575618698441797</v>
      </c>
      <c r="K24" s="9">
        <f>'Valori assoluti'!K24/'Valori assoluti'!K38*100</f>
        <v>9.8162597533350127</v>
      </c>
      <c r="L24" s="9">
        <f>'Valori assoluti'!L24/'Valori assoluti'!L38*100</f>
        <v>9.1449237923017304</v>
      </c>
      <c r="M24" s="9">
        <f>'Valori assoluti'!M24/'Valori assoluti'!M38*100</f>
        <v>9.7898230088495577</v>
      </c>
      <c r="N24" s="9">
        <f>'Valori assoluti'!N24/'Valori assoluti'!N38*100</f>
        <v>10.15647226173542</v>
      </c>
      <c r="O24" s="9">
        <f>'Valori assoluti'!O24/'Valori assoluti'!O38*100</f>
        <v>10.155014236001266</v>
      </c>
      <c r="P24" s="9">
        <f>'Valori assoluti'!P24/'Valori assoluti'!P38*100</f>
        <v>9.5748031496063</v>
      </c>
      <c r="Q24" s="9">
        <f>'Valori assoluti'!Q24/'Valori assoluti'!Q38*100</f>
        <v>9.8887515451174295</v>
      </c>
      <c r="R24" s="9">
        <f>'Valori assoluti'!R24/'Valori assoluti'!R38*100</f>
        <v>10.273752012882447</v>
      </c>
      <c r="S24" s="9">
        <f>'Valori assoluti'!S24/'Valori assoluti'!S38*100</f>
        <v>9.6601636249213332</v>
      </c>
      <c r="T24" s="9">
        <f>'Valori assoluti'!T24/'Valori assoluti'!T38*100</f>
        <v>9.2028515878159425</v>
      </c>
      <c r="U24" s="9">
        <f>'Valori assoluti'!U24/'Valori assoluti'!U38*100</f>
        <v>9.0231756122041933</v>
      </c>
    </row>
    <row r="25" spans="1:21" ht="15" thickBot="1">
      <c r="A25" s="183" t="s">
        <v>13</v>
      </c>
      <c r="B25" s="4" t="s">
        <v>2</v>
      </c>
      <c r="C25" s="9">
        <f>'Valori assoluti'!C25/'Valori assoluti'!C37*100</f>
        <v>8.4439376662865833</v>
      </c>
      <c r="D25" s="9">
        <f>'Valori assoluti'!D25/'Valori assoluti'!D37*100</f>
        <v>8.4818501744523402</v>
      </c>
      <c r="E25" s="9">
        <f>'Valori assoluti'!E25/'Valori assoluti'!E37*100</f>
        <v>8.193173214519307</v>
      </c>
      <c r="F25" s="9">
        <f>'Valori assoluti'!F25/'Valori assoluti'!F37*100</f>
        <v>8.5161608279600802</v>
      </c>
      <c r="G25" s="9">
        <f>'Valori assoluti'!G25/'Valori assoluti'!G37*100</f>
        <v>8.3825324672619175</v>
      </c>
      <c r="H25" s="9">
        <f>'Valori assoluti'!H25/'Valori assoluti'!H37*100</f>
        <v>8.5959416102534814</v>
      </c>
      <c r="I25" s="9">
        <f>'Valori assoluti'!I25/'Valori assoluti'!I37*100</f>
        <v>8.4947871322080299</v>
      </c>
      <c r="J25" s="9">
        <f>'Valori assoluti'!J25/'Valori assoluti'!J37*100</f>
        <v>8.3635134703123359</v>
      </c>
      <c r="K25" s="9">
        <f>'Valori assoluti'!K25/'Valori assoluti'!K37*100</f>
        <v>8.6093637566444592</v>
      </c>
      <c r="L25" s="9">
        <f>'Valori assoluti'!L25/'Valori assoluti'!L37*100</f>
        <v>8.5484772085991825</v>
      </c>
      <c r="M25" s="9">
        <f>'Valori assoluti'!M25/'Valori assoluti'!M37*100</f>
        <v>9.0717668913333132</v>
      </c>
      <c r="N25" s="9">
        <f>'Valori assoluti'!N25/'Valori assoluti'!N37*100</f>
        <v>8.2277875767686002</v>
      </c>
      <c r="O25" s="9">
        <f>'Valori assoluti'!O25/'Valori assoluti'!O37*100</f>
        <v>8.9959264560167345</v>
      </c>
      <c r="P25" s="9">
        <f>'Valori assoluti'!P25/'Valori assoluti'!P37*100</f>
        <v>8.6674085329688033</v>
      </c>
      <c r="Q25" s="9">
        <f>'Valori assoluti'!Q25/'Valori assoluti'!Q37*100</f>
        <v>8.7464692704782312</v>
      </c>
      <c r="R25" s="9">
        <f>'Valori assoluti'!R25/'Valori assoluti'!R37*100</f>
        <v>8.6614218020262701</v>
      </c>
      <c r="S25" s="9">
        <f>'Valori assoluti'!S25/'Valori assoluti'!S37*100</f>
        <v>8.2963191621935266</v>
      </c>
      <c r="T25" s="9">
        <f>'Valori assoluti'!T25/'Valori assoluti'!T37*100</f>
        <v>8.9920198431786176</v>
      </c>
      <c r="U25" s="9">
        <f>'Valori assoluti'!U25/'Valori assoluti'!U37*100</f>
        <v>8.1501025709428347</v>
      </c>
    </row>
    <row r="26" spans="1:21" ht="15" thickBot="1">
      <c r="A26" s="184"/>
      <c r="B26" s="4" t="s">
        <v>3</v>
      </c>
      <c r="C26" s="9">
        <f>'Valori assoluti'!C26/'Valori assoluti'!C38*100</f>
        <v>9.093725793958173</v>
      </c>
      <c r="D26" s="9">
        <f>'Valori assoluti'!D26/'Valori assoluti'!D38*100</f>
        <v>8.2912192040429566</v>
      </c>
      <c r="E26" s="9">
        <f>'Valori assoluti'!E26/'Valori assoluti'!E38*100</f>
        <v>7.9608702985326367</v>
      </c>
      <c r="F26" s="9">
        <f>'Valori assoluti'!F26/'Valori assoluti'!F38*100</f>
        <v>8.2912761355443401</v>
      </c>
      <c r="G26" s="9">
        <f>'Valori assoluti'!G26/'Valori assoluti'!G38*100</f>
        <v>7.7025232403718462</v>
      </c>
      <c r="H26" s="9">
        <f>'Valori assoluti'!H26/'Valori assoluti'!H38*100</f>
        <v>8.5168018539976824</v>
      </c>
      <c r="I26" s="9">
        <f>'Valori assoluti'!I26/'Valori assoluti'!I38*100</f>
        <v>8.5841458245019062</v>
      </c>
      <c r="J26" s="9">
        <f>'Valori assoluti'!J26/'Valori assoluti'!J38*100</f>
        <v>7.5389550870760766</v>
      </c>
      <c r="K26" s="9">
        <f>'Valori assoluti'!K26/'Valori assoluti'!K38*100</f>
        <v>8.4319154291467395</v>
      </c>
      <c r="L26" s="9">
        <f>'Valori assoluti'!L26/'Valori assoluti'!L38*100</f>
        <v>8.5765951950400421</v>
      </c>
      <c r="M26" s="9">
        <f>'Valori assoluti'!M26/'Valori assoluti'!M38*100</f>
        <v>9.2367256637168147</v>
      </c>
      <c r="N26" s="9">
        <f>'Valori assoluti'!N26/'Valori assoluti'!N38*100</f>
        <v>8.9615931721194872</v>
      </c>
      <c r="O26" s="9">
        <f>'Valori assoluti'!O26/'Valori assoluti'!O38*100</f>
        <v>9.6488453021195824</v>
      </c>
      <c r="P26" s="9">
        <f>'Valori assoluti'!P26/'Valori assoluti'!P38*100</f>
        <v>8.4094488188976371</v>
      </c>
      <c r="Q26" s="9">
        <f>'Valori assoluti'!Q26/'Valori assoluti'!Q38*100</f>
        <v>9.2088998763906051</v>
      </c>
      <c r="R26" s="9">
        <f>'Valori assoluti'!R26/'Valori assoluti'!R38*100</f>
        <v>9.1787439613526569</v>
      </c>
      <c r="S26" s="9">
        <f>'Valori assoluti'!S26/'Valori assoluti'!S38*100</f>
        <v>8.6532410320956572</v>
      </c>
      <c r="T26" s="9">
        <f>'Valori assoluti'!T26/'Valori assoluti'!T38*100</f>
        <v>9.8185353208036297</v>
      </c>
      <c r="U26" s="9">
        <f>'Valori assoluti'!U26/'Valori assoluti'!U38*100</f>
        <v>8.1983245615163867</v>
      </c>
    </row>
    <row r="27" spans="1:21" ht="15" thickBot="1">
      <c r="A27" s="181" t="s">
        <v>14</v>
      </c>
      <c r="B27" s="5" t="s">
        <v>2</v>
      </c>
      <c r="C27" s="11">
        <f>'Valori assoluti'!C27/'Valori assoluti'!C37*100</f>
        <v>25.893956670467507</v>
      </c>
      <c r="D27" s="11">
        <f>'Valori assoluti'!D27/'Valori assoluti'!D37*100</f>
        <v>25.785789104829654</v>
      </c>
      <c r="E27" s="11">
        <f>'Valori assoluti'!E27/'Valori assoluti'!E37*100</f>
        <v>24.270328337383209</v>
      </c>
      <c r="F27" s="11">
        <f>'Valori assoluti'!F27/'Valori assoluti'!F37*100</f>
        <v>25.721795556285681</v>
      </c>
      <c r="G27" s="11">
        <f>'Valori assoluti'!G27/'Valori assoluti'!G37*100</f>
        <v>25.920478644728785</v>
      </c>
      <c r="H27" s="11">
        <f>'Valori assoluti'!H27/'Valori assoluti'!H37*100</f>
        <v>25.933127278224788</v>
      </c>
      <c r="I27" s="11">
        <f>'Valori assoluti'!I27/'Valori assoluti'!I37*100</f>
        <v>25.819180408106689</v>
      </c>
      <c r="J27" s="11">
        <f>'Valori assoluti'!J27/'Valori assoluti'!J37*100</f>
        <v>25.904376538501939</v>
      </c>
      <c r="K27" s="11">
        <f>'Valori assoluti'!K27/'Valori assoluti'!K37*100</f>
        <v>26.65351314964834</v>
      </c>
      <c r="L27" s="11">
        <f>'Valori assoluti'!L27/'Valori assoluti'!L37*100</f>
        <v>26.308351760822923</v>
      </c>
      <c r="M27" s="11">
        <f>'Valori assoluti'!M27/'Valori assoluti'!M37*100</f>
        <v>26.715879360818523</v>
      </c>
      <c r="N27" s="11">
        <f>'Valori assoluti'!N27/'Valori assoluti'!N37*100</f>
        <v>26.712285101047666</v>
      </c>
      <c r="O27" s="11">
        <f>'Valori assoluti'!O27/'Valori assoluti'!O37*100</f>
        <v>26.83199383463613</v>
      </c>
      <c r="P27" s="11">
        <f>'Valori assoluti'!P27/'Valori assoluti'!P37*100</f>
        <v>25.628279792804648</v>
      </c>
      <c r="Q27" s="11">
        <f>'Valori assoluti'!Q27/'Valori assoluti'!Q37*100</f>
        <v>26.558534195795779</v>
      </c>
      <c r="R27" s="11">
        <f>'Valori assoluti'!R27/'Valori assoluti'!R37*100</f>
        <v>26.266987502204319</v>
      </c>
      <c r="S27" s="11">
        <f>'Valori assoluti'!S27/'Valori assoluti'!S37*100</f>
        <v>26.024249284011592</v>
      </c>
      <c r="T27" s="11">
        <f>'Valori assoluti'!T27/'Valori assoluti'!T37*100</f>
        <v>26.550103446477312</v>
      </c>
      <c r="U27" s="11">
        <f>'Valori assoluti'!U27/'Valori assoluti'!U37*100</f>
        <v>26.033964438070722</v>
      </c>
    </row>
    <row r="28" spans="1:21" ht="15" thickBot="1">
      <c r="A28" s="182"/>
      <c r="B28" s="6" t="s">
        <v>3</v>
      </c>
      <c r="C28" s="11">
        <f>'Valori assoluti'!C28/'Valori assoluti'!C38*100</f>
        <v>28.737412858249417</v>
      </c>
      <c r="D28" s="11">
        <f>'Valori assoluti'!D28/'Valori assoluti'!D38*100</f>
        <v>28.237523689197726</v>
      </c>
      <c r="E28" s="11">
        <f>'Valori assoluti'!E28/'Valori assoluti'!E38*100</f>
        <v>25.215044695564178</v>
      </c>
      <c r="F28" s="11">
        <f>'Valori assoluti'!F28/'Valori assoluti'!F38*100</f>
        <v>27.901946647440518</v>
      </c>
      <c r="G28" s="11">
        <f>'Valori assoluti'!G28/'Valori assoluti'!G38*100</f>
        <v>28.343767785998864</v>
      </c>
      <c r="H28" s="11">
        <f>'Valori assoluti'!H28/'Valori assoluti'!H38*100</f>
        <v>27.520278099652373</v>
      </c>
      <c r="I28" s="11">
        <f>'Valori assoluti'!I28/'Valori assoluti'!I38*100</f>
        <v>29.270877490462059</v>
      </c>
      <c r="J28" s="11">
        <f>'Valori assoluti'!J28/'Valori assoluti'!J38*100</f>
        <v>27.131072410632445</v>
      </c>
      <c r="K28" s="11">
        <f>'Valori assoluti'!K28/'Valori assoluti'!K38*100</f>
        <v>29.725648124842692</v>
      </c>
      <c r="L28" s="11">
        <f>'Valori assoluti'!L28/'Valori assoluti'!L38*100</f>
        <v>28.726427279772672</v>
      </c>
      <c r="M28" s="11">
        <f>'Valori assoluti'!M28/'Valori assoluti'!M38*100</f>
        <v>28.290929203539822</v>
      </c>
      <c r="N28" s="11">
        <f>'Valori assoluti'!N28/'Valori assoluti'!N38*100</f>
        <v>30.412517780938835</v>
      </c>
      <c r="O28" s="11">
        <f>'Valori assoluti'!O28/'Valori assoluti'!O38*100</f>
        <v>28.630180322682698</v>
      </c>
      <c r="P28" s="11">
        <f>'Valori assoluti'!P28/'Valori assoluti'!P38*100</f>
        <v>26.740157480314963</v>
      </c>
      <c r="Q28" s="11">
        <f>'Valori assoluti'!Q28/'Valori assoluti'!Q38*100</f>
        <v>30.377008652657601</v>
      </c>
      <c r="R28" s="11">
        <f>'Valori assoluti'!R28/'Valori assoluti'!R38*100</f>
        <v>30.305958132045092</v>
      </c>
      <c r="S28" s="11">
        <f>'Valori assoluti'!S28/'Valori assoluti'!S38*100</f>
        <v>28.382630585273755</v>
      </c>
      <c r="T28" s="11">
        <f>'Valori assoluti'!T28/'Valori assoluti'!T38*100</f>
        <v>29.941672067401164</v>
      </c>
      <c r="U28" s="11">
        <f>'Valori assoluti'!U28/'Valori assoluti'!U38*100</f>
        <v>28.385942788022291</v>
      </c>
    </row>
    <row r="29" spans="1:21" ht="15" thickBot="1">
      <c r="A29" s="183" t="s">
        <v>15</v>
      </c>
      <c r="B29" s="4" t="s">
        <v>2</v>
      </c>
      <c r="C29" s="9">
        <f>'Valori assoluti'!C29/'Valori assoluti'!C37*100</f>
        <v>8.8069175218548086</v>
      </c>
      <c r="D29" s="9">
        <f>'Valori assoluti'!D29/'Valori assoluti'!D37*100</f>
        <v>8.8601442340298853</v>
      </c>
      <c r="E29" s="9">
        <f>'Valori assoluti'!E29/'Valori assoluti'!E37*100</f>
        <v>8.6232662493905359</v>
      </c>
      <c r="F29" s="9">
        <f>'Valori assoluti'!F29/'Valori assoluti'!F37*100</f>
        <v>8.5313565238818843</v>
      </c>
      <c r="G29" s="9">
        <f>'Valori assoluti'!G29/'Valori assoluti'!G37*100</f>
        <v>8.5816900058747319</v>
      </c>
      <c r="H29" s="9">
        <f>'Valori assoluti'!H29/'Valori assoluti'!H37*100</f>
        <v>8.9717962070181922</v>
      </c>
      <c r="I29" s="9">
        <f>'Valori assoluti'!I29/'Valori assoluti'!I37*100</f>
        <v>8.7334485491898075</v>
      </c>
      <c r="J29" s="9">
        <f>'Valori assoluti'!J29/'Valori assoluti'!J37*100</f>
        <v>9.0019775030484599</v>
      </c>
      <c r="K29" s="9">
        <f>'Valori assoluti'!K29/'Valori assoluti'!K37*100</f>
        <v>8.9561523641512508</v>
      </c>
      <c r="L29" s="9">
        <f>'Valori assoluti'!L29/'Valori assoluti'!L37*100</f>
        <v>8.8696084921383864</v>
      </c>
      <c r="M29" s="9">
        <f>'Valori assoluti'!M29/'Valori assoluti'!M37*100</f>
        <v>8.9025374687557743</v>
      </c>
      <c r="N29" s="9">
        <f>'Valori assoluti'!N29/'Valori assoluti'!N37*100</f>
        <v>8.9694413158509878</v>
      </c>
      <c r="O29" s="9">
        <f>'Valori assoluti'!O29/'Valori assoluti'!O37*100</f>
        <v>8.6821534735219643</v>
      </c>
      <c r="P29" s="9">
        <f>'Valori assoluti'!P29/'Valori assoluti'!P37*100</f>
        <v>8.8668086380351472</v>
      </c>
      <c r="Q29" s="9">
        <f>'Valori assoluti'!Q29/'Valori assoluti'!Q37*100</f>
        <v>8.9229341293349904</v>
      </c>
      <c r="R29" s="9">
        <f>'Valori assoluti'!R29/'Valori assoluti'!R37*100</f>
        <v>8.853126724348801</v>
      </c>
      <c r="S29" s="9">
        <f>'Valori assoluti'!S29/'Valori assoluti'!S37*100</f>
        <v>9.0468922387428332</v>
      </c>
      <c r="T29" s="9">
        <f>'Valori assoluti'!T29/'Valori assoluti'!T37*100</f>
        <v>9.1276303512543961</v>
      </c>
      <c r="U29" s="9">
        <f>'Valori assoluti'!U29/'Valori assoluti'!U37*100</f>
        <v>8.4273925889459349</v>
      </c>
    </row>
    <row r="30" spans="1:21" ht="15" thickBot="1">
      <c r="A30" s="184"/>
      <c r="B30" s="4" t="s">
        <v>3</v>
      </c>
      <c r="C30" s="9">
        <f>'Valori assoluti'!C30/'Valori assoluti'!C38*100</f>
        <v>8.3965917893106123</v>
      </c>
      <c r="D30" s="9">
        <f>'Valori assoluti'!D30/'Valori assoluti'!D38*100</f>
        <v>8.5754895767530002</v>
      </c>
      <c r="E30" s="9">
        <f>'Valori assoluti'!E30/'Valori assoluti'!E38*100</f>
        <v>8.6692528250969811</v>
      </c>
      <c r="F30" s="9">
        <f>'Valori assoluti'!F30/'Valori assoluti'!F38*100</f>
        <v>7.9127613554434024</v>
      </c>
      <c r="G30" s="9">
        <f>'Valori assoluti'!G30/'Valori assoluti'!G38*100</f>
        <v>8.1199013469929806</v>
      </c>
      <c r="H30" s="9">
        <f>'Valori assoluti'!H30/'Valori assoluti'!H38*100</f>
        <v>8.9416763229045966</v>
      </c>
      <c r="I30" s="9">
        <f>'Valori assoluti'!I30/'Valori assoluti'!I38*100</f>
        <v>7.4183976261127587</v>
      </c>
      <c r="J30" s="9">
        <f>'Valori assoluti'!J30/'Valori assoluti'!J38*100</f>
        <v>7.905591200733272</v>
      </c>
      <c r="K30" s="9">
        <f>'Valori assoluti'!K30/'Valori assoluti'!K38*100</f>
        <v>9.16184243644601</v>
      </c>
      <c r="L30" s="9">
        <f>'Valori assoluti'!L30/'Valori assoluti'!L38*100</f>
        <v>8.0340997158357013</v>
      </c>
      <c r="M30" s="9">
        <f>'Valori assoluti'!M30/'Valori assoluti'!M38*100</f>
        <v>8.1858407079646014</v>
      </c>
      <c r="N30" s="9">
        <f>'Valori assoluti'!N30/'Valori assoluti'!N38*100</f>
        <v>9.3598862019914666</v>
      </c>
      <c r="O30" s="9">
        <f>'Valori assoluti'!O30/'Valori assoluti'!O38*100</f>
        <v>8.6048718759886107</v>
      </c>
      <c r="P30" s="9">
        <f>'Valori assoluti'!P30/'Valori assoluti'!P38*100</f>
        <v>9.4803149606299204</v>
      </c>
      <c r="Q30" s="9">
        <f>'Valori assoluti'!Q30/'Valori assoluti'!Q38*100</f>
        <v>8.3745364647713227</v>
      </c>
      <c r="R30" s="9">
        <f>'Valori assoluti'!R30/'Valori assoluti'!R38*100</f>
        <v>8.5024154589371985</v>
      </c>
      <c r="S30" s="9">
        <f>'Valori assoluti'!S30/'Valori assoluti'!S38*100</f>
        <v>8.5588420390182502</v>
      </c>
      <c r="T30" s="9">
        <f>'Valori assoluti'!T30/'Valori assoluti'!T38*100</f>
        <v>8.7491898898250167</v>
      </c>
      <c r="U30" s="9">
        <f>'Valori assoluti'!U30/'Valori assoluti'!U38*100</f>
        <v>8.1121076810232786</v>
      </c>
    </row>
    <row r="31" spans="1:21" ht="15" thickBot="1">
      <c r="A31" s="183" t="s">
        <v>16</v>
      </c>
      <c r="B31" s="4" t="s">
        <v>2</v>
      </c>
      <c r="C31" s="9">
        <f>'Valori assoluti'!C31/'Valori assoluti'!C37*100</f>
        <v>8.5883694412770808</v>
      </c>
      <c r="D31" s="9">
        <f>'Valori assoluti'!D31/'Valori assoluti'!D37*100</f>
        <v>8.5624825736053225</v>
      </c>
      <c r="E31" s="9">
        <f>'Valori assoluti'!E31/'Valori assoluti'!E37*100</f>
        <v>7.820558050667735</v>
      </c>
      <c r="F31" s="9">
        <f>'Valori assoluti'!F31/'Valori assoluti'!F37*100</f>
        <v>8.189658712883487</v>
      </c>
      <c r="G31" s="9">
        <f>'Valori assoluti'!G31/'Valori assoluti'!G37*100</f>
        <v>8.4941940161075955</v>
      </c>
      <c r="H31" s="9">
        <f>'Valori assoluti'!H31/'Valori assoluti'!H37*100</f>
        <v>8.459878046731955</v>
      </c>
      <c r="I31" s="9">
        <f>'Valori assoluti'!I31/'Valori assoluti'!I37*100</f>
        <v>7.8078234165399731</v>
      </c>
      <c r="J31" s="9">
        <f>'Valori assoluti'!J31/'Valori assoluti'!J37*100</f>
        <v>8.0620926823253232</v>
      </c>
      <c r="K31" s="9">
        <f>'Valori assoluti'!K31/'Valori assoluti'!K37*100</f>
        <v>8.1214456488939426</v>
      </c>
      <c r="L31" s="9">
        <f>'Valori assoluti'!L31/'Valori assoluti'!L37*100</f>
        <v>8.1818053775405275</v>
      </c>
      <c r="M31" s="9">
        <f>'Valori assoluti'!M31/'Valori assoluti'!M37*100</f>
        <v>7.6906991898384538</v>
      </c>
      <c r="N31" s="9">
        <f>'Valori assoluti'!N31/'Valori assoluti'!N37*100</f>
        <v>8.1395966593705502</v>
      </c>
      <c r="O31" s="9">
        <f>'Valori assoluti'!O31/'Valori assoluti'!O37*100</f>
        <v>8.3381041506110307</v>
      </c>
      <c r="P31" s="9">
        <f>'Valori assoluti'!P31/'Valori assoluti'!P37*100</f>
        <v>8.266348831560574</v>
      </c>
      <c r="Q31" s="9">
        <f>'Valori assoluti'!Q31/'Valori assoluti'!Q37*100</f>
        <v>8.1603538464182801</v>
      </c>
      <c r="R31" s="9">
        <f>'Valori assoluti'!R31/'Valori assoluti'!R37*100</f>
        <v>8.2728922413547892</v>
      </c>
      <c r="S31" s="9">
        <f>'Valori assoluti'!S31/'Valori assoluti'!S37*100</f>
        <v>8.3329045977602849</v>
      </c>
      <c r="T31" s="9">
        <f>'Valori assoluti'!T31/'Valori assoluti'!T37*100</f>
        <v>8.0949041743696153</v>
      </c>
      <c r="U31" s="9">
        <f>'Valori assoluti'!U31/'Valori assoluti'!U37*100</f>
        <v>7.8413586819340182</v>
      </c>
    </row>
    <row r="32" spans="1:21" ht="15" thickBot="1">
      <c r="A32" s="184"/>
      <c r="B32" s="4" t="s">
        <v>3</v>
      </c>
      <c r="C32" s="9">
        <f>'Valori assoluti'!C32/'Valori assoluti'!C38*100</f>
        <v>7.9783113865220763</v>
      </c>
      <c r="D32" s="9">
        <f>'Valori assoluti'!D32/'Valori assoluti'!D38*100</f>
        <v>8.4965255843335434</v>
      </c>
      <c r="E32" s="9">
        <f>'Valori assoluti'!E32/'Valori assoluti'!E38*100</f>
        <v>7.2018890200708379</v>
      </c>
      <c r="F32" s="9">
        <f>'Valori assoluti'!F32/'Valori assoluti'!F38*100</f>
        <v>9.1384282624369142</v>
      </c>
      <c r="G32" s="9">
        <f>'Valori assoluti'!G32/'Valori assoluti'!G38*100</f>
        <v>7.3989755264655663</v>
      </c>
      <c r="H32" s="9">
        <f>'Valori assoluti'!H32/'Valori assoluti'!H38*100</f>
        <v>7.8794901506373112</v>
      </c>
      <c r="I32" s="9">
        <f>'Valori assoluti'!I32/'Valori assoluti'!I38*100</f>
        <v>7.0156846121237804</v>
      </c>
      <c r="J32" s="9">
        <f>'Valori assoluti'!J32/'Valori assoluti'!J38*100</f>
        <v>7.4014665444546281</v>
      </c>
      <c r="K32" s="9">
        <f>'Valori assoluti'!K32/'Valori assoluti'!K38*100</f>
        <v>7.9033475962748554</v>
      </c>
      <c r="L32" s="9">
        <f>'Valori assoluti'!L32/'Valori assoluti'!L38*100</f>
        <v>6.9749418754843706</v>
      </c>
      <c r="M32" s="9">
        <f>'Valori assoluti'!M32/'Valori assoluti'!M38*100</f>
        <v>7.1626106194690262</v>
      </c>
      <c r="N32" s="9">
        <f>'Valori assoluti'!N32/'Valori assoluti'!N38*100</f>
        <v>7.2546230440967276</v>
      </c>
      <c r="O32" s="9">
        <f>'Valori assoluti'!O32/'Valori assoluti'!O38*100</f>
        <v>8.3517874090477697</v>
      </c>
      <c r="P32" s="9">
        <f>'Valori assoluti'!P32/'Valori assoluti'!P38*100</f>
        <v>8.0314960629921259</v>
      </c>
      <c r="Q32" s="9">
        <f>'Valori assoluti'!Q32/'Valori assoluti'!Q38*100</f>
        <v>7.8800988875154507</v>
      </c>
      <c r="R32" s="9">
        <f>'Valori assoluti'!R32/'Valori assoluti'!R38*100</f>
        <v>8.0193236714975846</v>
      </c>
      <c r="S32" s="9">
        <f>'Valori assoluti'!S32/'Valori assoluti'!S38*100</f>
        <v>7.8036500943989937</v>
      </c>
      <c r="T32" s="9">
        <f>'Valori assoluti'!T32/'Valori assoluti'!T38*100</f>
        <v>7.9714841218405708</v>
      </c>
      <c r="U32" s="9">
        <f>'Valori assoluti'!U32/'Valori assoluti'!U38*100</f>
        <v>7.4738454015519036</v>
      </c>
    </row>
    <row r="33" spans="1:21" ht="15" thickBot="1">
      <c r="A33" s="183" t="s">
        <v>17</v>
      </c>
      <c r="B33" s="4" t="s">
        <v>2</v>
      </c>
      <c r="C33" s="9">
        <f>'Valori assoluti'!C33/'Valori assoluti'!C37*100</f>
        <v>7.771949828962371</v>
      </c>
      <c r="D33" s="9">
        <f>'Valori assoluti'!D33/'Valori assoluti'!D37*100</f>
        <v>8.3009924567260231</v>
      </c>
      <c r="E33" s="9">
        <f>'Valori assoluti'!E33/'Valori assoluti'!E37*100</f>
        <v>7.8788287199083529</v>
      </c>
      <c r="F33" s="9">
        <f>'Valori assoluti'!F33/'Valori assoluti'!F37*100</f>
        <v>8.0344161977904651</v>
      </c>
      <c r="G33" s="9">
        <f>'Valori assoluti'!G33/'Valori assoluti'!G37*100</f>
        <v>8.0833795117723781</v>
      </c>
      <c r="H33" s="9">
        <f>'Valori assoluti'!H33/'Valori assoluti'!H37*100</f>
        <v>8.076464363104936</v>
      </c>
      <c r="I33" s="9">
        <f>'Valori assoluti'!I33/'Valori assoluti'!I37*100</f>
        <v>7.4574112816248039</v>
      </c>
      <c r="J33" s="9">
        <f>'Valori assoluti'!J33/'Valori assoluti'!J37*100</f>
        <v>7.3551239250466969</v>
      </c>
      <c r="K33" s="9">
        <f>'Valori assoluti'!K33/'Valori assoluti'!K37*100</f>
        <v>7.6339917829205444</v>
      </c>
      <c r="L33" s="9">
        <f>'Valori assoluti'!L33/'Valori assoluti'!L37*100</f>
        <v>7.3470518364108406</v>
      </c>
      <c r="M33" s="9">
        <f>'Valori assoluti'!M33/'Valori assoluti'!M37*100</f>
        <v>7.4947237378305571</v>
      </c>
      <c r="N33" s="9">
        <f>'Valori assoluti'!N33/'Valori assoluti'!N37*100</f>
        <v>7.5902628726863171</v>
      </c>
      <c r="O33" s="9">
        <f>'Valori assoluti'!O33/'Valori assoluti'!O37*100</f>
        <v>8.0056148849499067</v>
      </c>
      <c r="P33" s="9">
        <f>'Valori assoluti'!P33/'Valori assoluti'!P37*100</f>
        <v>7.7952449006106272</v>
      </c>
      <c r="Q33" s="9">
        <f>'Valori assoluti'!Q33/'Valori assoluti'!Q37*100</f>
        <v>8.1007683096614507</v>
      </c>
      <c r="R33" s="9">
        <f>'Valori assoluti'!R33/'Valori assoluti'!R37*100</f>
        <v>7.757507494695405</v>
      </c>
      <c r="S33" s="9">
        <f>'Valori assoluti'!S33/'Valori assoluti'!S37*100</f>
        <v>7.735533032646785</v>
      </c>
      <c r="T33" s="9">
        <f>'Valori assoluti'!T33/'Valori assoluti'!T37*100</f>
        <v>8.0728819551094446</v>
      </c>
      <c r="U33" s="9">
        <f>'Valori assoluti'!U33/'Valori assoluti'!U37*100</f>
        <v>7.447545775823432</v>
      </c>
    </row>
    <row r="34" spans="1:21" ht="15" thickBot="1">
      <c r="A34" s="184"/>
      <c r="B34" s="4" t="s">
        <v>3</v>
      </c>
      <c r="C34" s="9">
        <f>'Valori assoluti'!C34/'Valori assoluti'!C38*100</f>
        <v>8.7219209914794735</v>
      </c>
      <c r="D34" s="9">
        <f>'Valori assoluti'!D34/'Valori assoluti'!D38*100</f>
        <v>9.9336702463676563</v>
      </c>
      <c r="E34" s="9">
        <f>'Valori assoluti'!E34/'Valori assoluti'!E38*100</f>
        <v>7.9608702985326367</v>
      </c>
      <c r="F34" s="9">
        <f>'Valori assoluti'!F34/'Valori assoluti'!F38*100</f>
        <v>8.1470800288392216</v>
      </c>
      <c r="G34" s="9">
        <f>'Valori assoluti'!G34/'Valori assoluti'!G38*100</f>
        <v>8.1957882754695515</v>
      </c>
      <c r="H34" s="9">
        <f>'Valori assoluti'!H34/'Valori assoluti'!H38*100</f>
        <v>8.7292390884511395</v>
      </c>
      <c r="I34" s="9">
        <f>'Valori assoluti'!I34/'Valori assoluti'!I38*100</f>
        <v>6.8885120813904201</v>
      </c>
      <c r="J34" s="9">
        <f>'Valori assoluti'!J34/'Valori assoluti'!J38*100</f>
        <v>7.5847846012832258</v>
      </c>
      <c r="K34" s="9">
        <f>'Valori assoluti'!K34/'Valori assoluti'!K38*100</f>
        <v>7.1734205889755849</v>
      </c>
      <c r="L34" s="9">
        <f>'Valori assoluti'!L34/'Valori assoluti'!L38*100</f>
        <v>8.4990958408679926</v>
      </c>
      <c r="M34" s="9">
        <f>'Valori assoluti'!M34/'Valori assoluti'!M38*100</f>
        <v>8.0475663716814161</v>
      </c>
      <c r="N34" s="9">
        <f>'Valori assoluti'!N34/'Valori assoluti'!N38*100</f>
        <v>7.6529160739687061</v>
      </c>
      <c r="O34" s="9">
        <f>'Valori assoluti'!O34/'Valori assoluti'!O38*100</f>
        <v>7.9721607086365065</v>
      </c>
      <c r="P34" s="9">
        <f>'Valori assoluti'!P34/'Valori assoluti'!P38*100</f>
        <v>9.0708661417322833</v>
      </c>
      <c r="Q34" s="9">
        <f>'Valori assoluti'!Q34/'Valori assoluti'!Q38*100</f>
        <v>8.498145859085291</v>
      </c>
      <c r="R34" s="9">
        <f>'Valori assoluti'!R34/'Valori assoluti'!R38*100</f>
        <v>7.0853462157809979</v>
      </c>
      <c r="S34" s="9">
        <f>'Valori assoluti'!S34/'Valori assoluti'!S38*100</f>
        <v>7.8665827564505975</v>
      </c>
      <c r="T34" s="9">
        <f>'Valori assoluti'!T34/'Valori assoluti'!T38*100</f>
        <v>8.0362929358392741</v>
      </c>
      <c r="U34" s="9">
        <f>'Valori assoluti'!U34/'Valori assoluti'!U38*100</f>
        <v>7.8688988688860011</v>
      </c>
    </row>
    <row r="35" spans="1:21" ht="15" thickBot="1">
      <c r="A35" s="181" t="s">
        <v>18</v>
      </c>
      <c r="B35" s="5" t="s">
        <v>2</v>
      </c>
      <c r="C35" s="11">
        <f>'Valori assoluti'!C35/'Valori assoluti'!C37*100</f>
        <v>25.167236792094261</v>
      </c>
      <c r="D35" s="11">
        <f>'Valori assoluti'!D35/'Valori assoluti'!D37*100</f>
        <v>25.723619264361229</v>
      </c>
      <c r="E35" s="11">
        <f>'Valori assoluti'!E35/'Valori assoluti'!E37*100</f>
        <v>24.322653019966623</v>
      </c>
      <c r="F35" s="11">
        <f>'Valori assoluti'!F35/'Valori assoluti'!F37*100</f>
        <v>24.755431434555835</v>
      </c>
      <c r="G35" s="11">
        <f>'Valori assoluti'!G35/'Valori assoluti'!G37*100</f>
        <v>25.159263533754704</v>
      </c>
      <c r="H35" s="11">
        <f>'Valori assoluti'!H35/'Valori assoluti'!H37*100</f>
        <v>25.508138616855085</v>
      </c>
      <c r="I35" s="11">
        <f>'Valori assoluti'!I35/'Valori assoluti'!I37*100</f>
        <v>23.998683247354581</v>
      </c>
      <c r="J35" s="11">
        <f>'Valori assoluti'!J35/'Valori assoluti'!J37*100</f>
        <v>24.419194110420481</v>
      </c>
      <c r="K35" s="11">
        <f>'Valori assoluti'!K35/'Valori assoluti'!K37*100</f>
        <v>24.71158979596574</v>
      </c>
      <c r="L35" s="11">
        <f>'Valori assoluti'!L35/'Valori assoluti'!L37*100</f>
        <v>24.398465706089755</v>
      </c>
      <c r="M35" s="11">
        <f>'Valori assoluti'!M35/'Valori assoluti'!M37*100</f>
        <v>24.087960396424783</v>
      </c>
      <c r="N35" s="11">
        <f>'Valori assoluti'!N35/'Valori assoluti'!N37*100</f>
        <v>24.699300847907857</v>
      </c>
      <c r="O35" s="11">
        <f>'Valori assoluti'!O35/'Valori assoluti'!O37*100</f>
        <v>25.025872509082902</v>
      </c>
      <c r="P35" s="11">
        <f>'Valori assoluti'!P35/'Valori assoluti'!P37*100</f>
        <v>24.928402370206349</v>
      </c>
      <c r="Q35" s="11">
        <f>'Valori assoluti'!Q35/'Valori assoluti'!Q37*100</f>
        <v>25.184056285414719</v>
      </c>
      <c r="R35" s="11">
        <f>'Valori assoluti'!R35/'Valori assoluti'!R37*100</f>
        <v>24.883526460398997</v>
      </c>
      <c r="S35" s="11">
        <f>'Valori assoluti'!S35/'Valori assoluti'!S37*100</f>
        <v>25.115329869149903</v>
      </c>
      <c r="T35" s="11">
        <f>'Valori assoluti'!T35/'Valori assoluti'!T37*100</f>
        <v>25.295416480733458</v>
      </c>
      <c r="U35" s="11">
        <f>'Valori assoluti'!U35/'Valori assoluti'!U37*100</f>
        <v>24.855631952643261</v>
      </c>
    </row>
    <row r="36" spans="1:21" ht="15" thickBot="1">
      <c r="A36" s="182"/>
      <c r="B36" s="5" t="s">
        <v>3</v>
      </c>
      <c r="C36" s="11">
        <f>'Valori assoluti'!C36/'Valori assoluti'!C38*100</f>
        <v>25.09682416731216</v>
      </c>
      <c r="D36" s="11">
        <f>'Valori assoluti'!D36/'Valori assoluti'!D38*100</f>
        <v>27.005685407454198</v>
      </c>
      <c r="E36" s="11">
        <f>'Valori assoluti'!E36/'Valori assoluti'!E38*100</f>
        <v>23.832012143700457</v>
      </c>
      <c r="F36" s="11">
        <f>'Valori assoluti'!F36/'Valori assoluti'!F38*100</f>
        <v>25.198269646719538</v>
      </c>
      <c r="G36" s="11">
        <f>'Valori assoluti'!G36/'Valori assoluti'!G38*100</f>
        <v>23.714665148928095</v>
      </c>
      <c r="H36" s="11">
        <f>'Valori assoluti'!H36/'Valori assoluti'!H38*100</f>
        <v>25.550405561993045</v>
      </c>
      <c r="I36" s="11">
        <f>'Valori assoluti'!I36/'Valori assoluti'!I38*100</f>
        <v>21.322594319626962</v>
      </c>
      <c r="J36" s="11">
        <f>'Valori assoluti'!J36/'Valori assoluti'!J38*100</f>
        <v>22.89184234647113</v>
      </c>
      <c r="K36" s="11">
        <f>'Valori assoluti'!K36/'Valori assoluti'!K38*100</f>
        <v>24.238610621696452</v>
      </c>
      <c r="L36" s="11">
        <f>'Valori assoluti'!L36/'Valori assoluti'!L38*100</f>
        <v>23.508137432188065</v>
      </c>
      <c r="M36" s="11">
        <f>'Valori assoluti'!M36/'Valori assoluti'!M38*100</f>
        <v>23.396017699115042</v>
      </c>
      <c r="N36" s="11">
        <f>'Valori assoluti'!N36/'Valori assoluti'!N38*100</f>
        <v>24.267425320056898</v>
      </c>
      <c r="O36" s="11">
        <f>'Valori assoluti'!O36/'Valori assoluti'!O38*100</f>
        <v>24.928819993672889</v>
      </c>
      <c r="P36" s="11">
        <f>'Valori assoluti'!P36/'Valori assoluti'!P38*100</f>
        <v>26.58267716535433</v>
      </c>
      <c r="Q36" s="11">
        <f>'Valori assoluti'!Q36/'Valori assoluti'!Q38*100</f>
        <v>24.752781211372064</v>
      </c>
      <c r="R36" s="11">
        <f>'Valori assoluti'!R36/'Valori assoluti'!R38*100</f>
        <v>23.607085346215779</v>
      </c>
      <c r="S36" s="11">
        <f>'Valori assoluti'!S36/'Valori assoluti'!S38*100</f>
        <v>24.229074889867842</v>
      </c>
      <c r="T36" s="11">
        <f>'Valori assoluti'!T36/'Valori assoluti'!T38*100</f>
        <v>24.756966947504861</v>
      </c>
      <c r="U36" s="11">
        <f>'Valori assoluti'!U36/'Valori assoluti'!U38*100</f>
        <v>24.437981752904996</v>
      </c>
    </row>
    <row r="37" spans="1:21" ht="15" thickBot="1">
      <c r="A37" s="185" t="s">
        <v>21</v>
      </c>
      <c r="B37" s="5" t="s">
        <v>2</v>
      </c>
      <c r="C37" s="11">
        <f>'Valori assoluti'!C37/'Valori assoluti'!C37*100</f>
        <v>100</v>
      </c>
      <c r="D37" s="11">
        <f>'Valori assoluti'!D37/'Valori assoluti'!D37*100</f>
        <v>100</v>
      </c>
      <c r="E37" s="11">
        <f>'Valori assoluti'!E37/'Valori assoluti'!E37*100</f>
        <v>100</v>
      </c>
      <c r="F37" s="11">
        <f>'Valori assoluti'!F37/'Valori assoluti'!F37*100</f>
        <v>100</v>
      </c>
      <c r="G37" s="11">
        <f>'Valori assoluti'!G37/'Valori assoluti'!G37*100</f>
        <v>100</v>
      </c>
      <c r="H37" s="11">
        <f>'Valori assoluti'!H37/'Valori assoluti'!H37*100</f>
        <v>100</v>
      </c>
      <c r="I37" s="11">
        <f>'Valori assoluti'!I37/'Valori assoluti'!I37*100</f>
        <v>100</v>
      </c>
      <c r="J37" s="11">
        <f>'Valori assoluti'!J37/'Valori assoluti'!J37*100</f>
        <v>100</v>
      </c>
      <c r="K37" s="11">
        <f>'Valori assoluti'!K37/'Valori assoluti'!K37*100</f>
        <v>100</v>
      </c>
      <c r="L37" s="11">
        <f>'Valori assoluti'!L37/'Valori assoluti'!L37*100</f>
        <v>100</v>
      </c>
      <c r="M37" s="11">
        <f>'Valori assoluti'!M37/'Valori assoluti'!M37*100</f>
        <v>100</v>
      </c>
      <c r="N37" s="11">
        <f>'Valori assoluti'!N37/'Valori assoluti'!N37*100</f>
        <v>100</v>
      </c>
      <c r="O37" s="11">
        <f>'Valori assoluti'!O37/'Valori assoluti'!O37*100</f>
        <v>100</v>
      </c>
      <c r="P37" s="11">
        <f>'Valori assoluti'!P37/'Valori assoluti'!P37*100</f>
        <v>100</v>
      </c>
      <c r="Q37" s="11">
        <f>'Valori assoluti'!Q37/'Valori assoluti'!Q37*100</f>
        <v>100</v>
      </c>
      <c r="R37" s="11">
        <f>'Valori assoluti'!R37/'Valori assoluti'!R37*100</f>
        <v>100</v>
      </c>
      <c r="S37" s="11">
        <f>'Valori assoluti'!S37/'Valori assoluti'!S37*100</f>
        <v>100</v>
      </c>
      <c r="T37" s="11">
        <f>'Valori assoluti'!T37/'Valori assoluti'!T37*100</f>
        <v>100</v>
      </c>
      <c r="U37" s="10">
        <f>'Valori assoluti'!U37/'Valori assoluti'!U37*100</f>
        <v>100</v>
      </c>
    </row>
    <row r="38" spans="1:21" ht="15" thickBot="1">
      <c r="A38" s="186"/>
      <c r="B38" s="5" t="s">
        <v>3</v>
      </c>
      <c r="C38" s="11">
        <f>'Valori assoluti'!C38/'Valori assoluti'!C38*100</f>
        <v>100</v>
      </c>
      <c r="D38" s="11">
        <f>'Valori assoluti'!D38/'Valori assoluti'!D38*100</f>
        <v>100</v>
      </c>
      <c r="E38" s="11">
        <f>'Valori assoluti'!E38/'Valori assoluti'!E38*100</f>
        <v>100</v>
      </c>
      <c r="F38" s="11">
        <f>'Valori assoluti'!F38/'Valori assoluti'!F38*100</f>
        <v>100</v>
      </c>
      <c r="G38" s="11">
        <f>'Valori assoluti'!G38/'Valori assoluti'!G38*100</f>
        <v>100</v>
      </c>
      <c r="H38" s="11">
        <f>'Valori assoluti'!H38/'Valori assoluti'!H38*100</f>
        <v>100</v>
      </c>
      <c r="I38" s="11">
        <f>'Valori assoluti'!I38/'Valori assoluti'!I38*100</f>
        <v>100</v>
      </c>
      <c r="J38" s="11">
        <f>'Valori assoluti'!J38/'Valori assoluti'!J38*100</f>
        <v>100</v>
      </c>
      <c r="K38" s="11">
        <f>'Valori assoluti'!K38/'Valori assoluti'!K38*100</f>
        <v>100</v>
      </c>
      <c r="L38" s="11">
        <f>'Valori assoluti'!L38/'Valori assoluti'!L38*100</f>
        <v>100</v>
      </c>
      <c r="M38" s="11">
        <f>'Valori assoluti'!M38/'Valori assoluti'!M38*100</f>
        <v>100</v>
      </c>
      <c r="N38" s="11">
        <f>'Valori assoluti'!N38/'Valori assoluti'!N38*100</f>
        <v>100</v>
      </c>
      <c r="O38" s="11">
        <f>'Valori assoluti'!O38/'Valori assoluti'!O38*100</f>
        <v>100</v>
      </c>
      <c r="P38" s="11">
        <f>'Valori assoluti'!P38/'Valori assoluti'!P38*100</f>
        <v>100</v>
      </c>
      <c r="Q38" s="11">
        <f>'Valori assoluti'!Q38/'Valori assoluti'!Q38*100</f>
        <v>100</v>
      </c>
      <c r="R38" s="11">
        <f>'Valori assoluti'!R38/'Valori assoluti'!R38*100</f>
        <v>100</v>
      </c>
      <c r="S38" s="11">
        <f>'Valori assoluti'!S38/'Valori assoluti'!S38*100</f>
        <v>100</v>
      </c>
      <c r="T38" s="11">
        <f>'Valori assoluti'!T38/'Valori assoluti'!T38*100</f>
        <v>100</v>
      </c>
      <c r="U38" s="10">
        <f>'Valori assoluti'!U38/'Valori assoluti'!U38*100</f>
        <v>100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U1"/>
    <mergeCell ref="A3:I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workbookViewId="0">
      <selection activeCell="D5" sqref="D5:V38"/>
    </sheetView>
  </sheetViews>
  <sheetFormatPr defaultColWidth="9.109375" defaultRowHeight="15.6"/>
  <cols>
    <col min="1" max="2" width="9.109375" style="54"/>
    <col min="3" max="17" width="9.33203125" style="54" bestFit="1" customWidth="1"/>
    <col min="18" max="18" width="10.88671875" style="54" bestFit="1" customWidth="1"/>
    <col min="19" max="20" width="10.88671875" style="54" customWidth="1"/>
    <col min="21" max="21" width="10.88671875" style="54" bestFit="1" customWidth="1"/>
    <col min="22" max="16384" width="9.109375" style="54"/>
  </cols>
  <sheetData>
    <row r="1" spans="1:22">
      <c r="A1" s="171" t="s">
        <v>95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22">
      <c r="A2" s="7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1:22" ht="16.2" thickBot="1">
      <c r="A3" s="172" t="s">
        <v>88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55"/>
      <c r="P3" s="55"/>
      <c r="Q3" s="55"/>
      <c r="R3" s="55"/>
      <c r="S3" s="55"/>
      <c r="T3" s="55"/>
      <c r="U3" s="55"/>
    </row>
    <row r="4" spans="1:22" ht="22.5" customHeight="1" thickBot="1">
      <c r="A4" s="195" t="s">
        <v>23</v>
      </c>
      <c r="B4" s="196"/>
      <c r="C4" s="3">
        <v>2001</v>
      </c>
      <c r="D4" s="2" t="s">
        <v>24</v>
      </c>
      <c r="E4" s="2" t="s">
        <v>25</v>
      </c>
      <c r="F4" s="2" t="s">
        <v>26</v>
      </c>
      <c r="G4" s="2" t="s">
        <v>27</v>
      </c>
      <c r="H4" s="2" t="s">
        <v>28</v>
      </c>
      <c r="I4" s="2" t="s">
        <v>29</v>
      </c>
      <c r="J4" s="2" t="s">
        <v>30</v>
      </c>
      <c r="K4" s="2" t="s">
        <v>31</v>
      </c>
      <c r="L4" s="2" t="s">
        <v>32</v>
      </c>
      <c r="M4" s="2" t="s">
        <v>33</v>
      </c>
      <c r="N4" s="2" t="s">
        <v>34</v>
      </c>
      <c r="O4" s="2" t="s">
        <v>35</v>
      </c>
      <c r="P4" s="2" t="s">
        <v>36</v>
      </c>
      <c r="Q4" s="2" t="s">
        <v>54</v>
      </c>
      <c r="R4" s="2" t="s">
        <v>86</v>
      </c>
      <c r="S4" s="2" t="s">
        <v>94</v>
      </c>
      <c r="T4" s="2" t="s">
        <v>97</v>
      </c>
      <c r="U4" s="2" t="s">
        <v>100</v>
      </c>
      <c r="V4" s="2" t="s">
        <v>101</v>
      </c>
    </row>
    <row r="5" spans="1:22" s="56" customFormat="1" ht="16.2" thickBot="1">
      <c r="A5" s="191" t="s">
        <v>1</v>
      </c>
      <c r="B5" s="58" t="s">
        <v>2</v>
      </c>
      <c r="C5" s="59"/>
      <c r="D5" s="59">
        <v>1.66</v>
      </c>
      <c r="E5" s="59">
        <v>-0.59</v>
      </c>
      <c r="F5" s="59">
        <v>-7.29</v>
      </c>
      <c r="G5" s="59">
        <v>-7.42</v>
      </c>
      <c r="H5" s="59">
        <v>1.79</v>
      </c>
      <c r="I5" s="59">
        <v>2.64</v>
      </c>
      <c r="J5" s="59">
        <v>-4.8499999999999996</v>
      </c>
      <c r="K5" s="60">
        <v>-11.46</v>
      </c>
      <c r="L5" s="61">
        <v>3.9</v>
      </c>
      <c r="M5" s="59">
        <v>-9.19</v>
      </c>
      <c r="N5" s="59">
        <v>0.85</v>
      </c>
      <c r="O5" s="59">
        <v>-2.76</v>
      </c>
      <c r="P5" s="59">
        <v>-3.84</v>
      </c>
      <c r="Q5" s="62">
        <f>('Valori assoluti'!Q5-'Valori assoluti'!P5)/'Valori assoluti'!P5*100</f>
        <v>-1.3251085218185972</v>
      </c>
      <c r="R5" s="62">
        <f>('Valori assoluti'!R5-'Valori assoluti'!Q5)/'Valori assoluti'!Q5*100</f>
        <v>-0.10804970286331712</v>
      </c>
      <c r="S5" s="62">
        <f>('Valori assoluti'!S5-'Valori assoluti'!R5)/'Valori assoluti'!R5*100</f>
        <v>-9.1709804527543852</v>
      </c>
      <c r="T5" s="62">
        <f>('Valori assoluti'!T5-'Valori assoluti'!S5)/'Valori assoluti'!S5*100</f>
        <v>5.8778496087104459</v>
      </c>
      <c r="U5" s="62">
        <f>('Valori assoluti'!T5-'Valori assoluti'!C5)/'Valori assoluti'!C5*100</f>
        <v>-35.614525139664806</v>
      </c>
      <c r="V5" s="62">
        <f>('Valori assoluti'!T5-'Valori assoluti'!L5)/'Valori assoluti'!L5*100</f>
        <v>-18.832735572220411</v>
      </c>
    </row>
    <row r="6" spans="1:22" s="56" customFormat="1" ht="16.2" thickBot="1">
      <c r="A6" s="192"/>
      <c r="B6" s="58" t="s">
        <v>3</v>
      </c>
      <c r="C6" s="59"/>
      <c r="D6" s="59">
        <v>-5.32</v>
      </c>
      <c r="E6" s="59">
        <v>8.09</v>
      </c>
      <c r="F6" s="59">
        <v>-16.84</v>
      </c>
      <c r="G6" s="59">
        <v>3.75</v>
      </c>
      <c r="H6" s="59">
        <v>-12.77</v>
      </c>
      <c r="I6" s="59">
        <v>-7.73</v>
      </c>
      <c r="J6" s="62">
        <v>2.1</v>
      </c>
      <c r="K6" s="60">
        <v>-29.91</v>
      </c>
      <c r="L6" s="64">
        <v>14.23</v>
      </c>
      <c r="M6" s="59">
        <v>-2.93</v>
      </c>
      <c r="N6" s="59">
        <v>-13.21</v>
      </c>
      <c r="O6" s="59">
        <v>-0.87</v>
      </c>
      <c r="P6" s="59">
        <v>1.32</v>
      </c>
      <c r="Q6" s="61">
        <f>('Valori assoluti'!Q6-'Valori assoluti'!P6)/'Valori assoluti'!P6*100</f>
        <v>18.614718614718615</v>
      </c>
      <c r="R6" s="62">
        <f>('Valori assoluti'!R6-'Valori assoluti'!Q6)/'Valori assoluti'!Q6*100</f>
        <v>-20.072992700729927</v>
      </c>
      <c r="S6" s="62">
        <f>('Valori assoluti'!S6-'Valori assoluti'!R6)/'Valori assoluti'!R6*100</f>
        <v>-2.7397260273972601</v>
      </c>
      <c r="T6" s="62">
        <f>('Valori assoluti'!T6-'Valori assoluti'!S6)/'Valori assoluti'!S6*100</f>
        <v>19.248826291079812</v>
      </c>
      <c r="U6" s="62">
        <f>('Valori assoluti'!T6-'Valori assoluti'!C6)/'Valori assoluti'!C6*100</f>
        <v>-45.957446808510639</v>
      </c>
      <c r="V6" s="62">
        <f>('Valori assoluti'!T6-'Valori assoluti'!L6)/'Valori assoluti'!L6*100</f>
        <v>-6.9597069597069599</v>
      </c>
    </row>
    <row r="7" spans="1:22" s="56" customFormat="1" ht="16.2" thickBot="1">
      <c r="A7" s="191" t="s">
        <v>4</v>
      </c>
      <c r="B7" s="58" t="s">
        <v>2</v>
      </c>
      <c r="C7" s="59"/>
      <c r="D7" s="65">
        <v>-0.9</v>
      </c>
      <c r="E7" s="59">
        <v>-1.17</v>
      </c>
      <c r="F7" s="62">
        <v>-2.8</v>
      </c>
      <c r="G7" s="59">
        <v>-6.38</v>
      </c>
      <c r="H7" s="59">
        <v>-0.24</v>
      </c>
      <c r="I7" s="59">
        <v>2.37</v>
      </c>
      <c r="J7" s="59">
        <v>1.82</v>
      </c>
      <c r="K7" s="59">
        <v>-14.76</v>
      </c>
      <c r="L7" s="59">
        <v>2.5099999999999998</v>
      </c>
      <c r="M7" s="59">
        <v>-2.77</v>
      </c>
      <c r="N7" s="60">
        <v>-18.87</v>
      </c>
      <c r="O7" s="64">
        <v>5.0199999999999996</v>
      </c>
      <c r="P7" s="59">
        <v>2.95</v>
      </c>
      <c r="Q7" s="62">
        <f>('Valori assoluti'!Q7-'Valori assoluti'!P7)/'Valori assoluti'!P7*100</f>
        <v>-7.8111102126627321</v>
      </c>
      <c r="R7" s="61">
        <f>('Valori assoluti'!R7-'Valori assoluti'!Q7)/'Valori assoluti'!Q7*100</f>
        <v>11.998947460749058</v>
      </c>
      <c r="S7" s="136">
        <f>('Valori assoluti'!S7-'Valori assoluti'!R7)/'Valori assoluti'!R7*100</f>
        <v>-9.9929516798496358</v>
      </c>
      <c r="T7" s="136">
        <f>('Valori assoluti'!T7-'Valori assoluti'!S7)/'Valori assoluti'!S7*100</f>
        <v>-0.46985121378230232</v>
      </c>
      <c r="U7" s="62">
        <f>('Valori assoluti'!T7-'Valori assoluti'!C7)/'Valori assoluti'!C7*100</f>
        <v>-36.123520214429305</v>
      </c>
      <c r="V7" s="62">
        <f>('Valori assoluti'!T7-'Valori assoluti'!L7)/'Valori assoluti'!L7*100</f>
        <v>-21.115785118267706</v>
      </c>
    </row>
    <row r="8" spans="1:22" s="56" customFormat="1" ht="16.2" thickBot="1">
      <c r="A8" s="192"/>
      <c r="B8" s="58" t="s">
        <v>3</v>
      </c>
      <c r="C8" s="59"/>
      <c r="D8" s="59">
        <v>-13.32</v>
      </c>
      <c r="E8" s="59">
        <v>4.04</v>
      </c>
      <c r="F8" s="59">
        <v>-9.59</v>
      </c>
      <c r="G8" s="59">
        <v>2.0099999999999998</v>
      </c>
      <c r="H8" s="59">
        <v>-10.96</v>
      </c>
      <c r="I8" s="59">
        <v>0.32</v>
      </c>
      <c r="J8" s="59">
        <v>-1.89</v>
      </c>
      <c r="K8" s="62">
        <v>-14.1</v>
      </c>
      <c r="L8" s="59">
        <v>-0.75</v>
      </c>
      <c r="M8" s="59">
        <v>-7.14</v>
      </c>
      <c r="N8" s="60">
        <v>-23.08</v>
      </c>
      <c r="O8" s="64">
        <v>6.32</v>
      </c>
      <c r="P8" s="59">
        <v>-5.45</v>
      </c>
      <c r="Q8" s="62">
        <f>('Valori assoluti'!Q8-'Valori assoluti'!P8)/'Valori assoluti'!P8*100</f>
        <v>-5.2356020942408374</v>
      </c>
      <c r="R8" s="61">
        <f>('Valori assoluti'!R8-'Valori assoluti'!Q8)/'Valori assoluti'!Q8*100</f>
        <v>24.30939226519337</v>
      </c>
      <c r="S8" s="136">
        <f>('Valori assoluti'!S8-'Valori assoluti'!R8)/'Valori assoluti'!R8*100</f>
        <v>-18.222222222222221</v>
      </c>
      <c r="T8" s="136">
        <f>('Valori assoluti'!T8-'Valori assoluti'!S8)/'Valori assoluti'!S8*100</f>
        <v>-8.695652173913043</v>
      </c>
      <c r="U8" s="62">
        <f>('Valori assoluti'!T8-'Valori assoluti'!C8)/'Valori assoluti'!C8*100</f>
        <v>-60.747663551401864</v>
      </c>
      <c r="V8" s="62">
        <f>('Valori assoluti'!T8-'Valori assoluti'!L8)/'Valori assoluti'!L8*100</f>
        <v>-36.84210526315789</v>
      </c>
    </row>
    <row r="9" spans="1:22" s="56" customFormat="1" ht="16.2" thickBot="1">
      <c r="A9" s="191" t="s">
        <v>5</v>
      </c>
      <c r="B9" s="58" t="s">
        <v>2</v>
      </c>
      <c r="C9" s="59"/>
      <c r="D9" s="59">
        <v>3.63</v>
      </c>
      <c r="E9" s="59">
        <v>-1.58</v>
      </c>
      <c r="F9" s="59">
        <v>-10.55</v>
      </c>
      <c r="G9" s="59">
        <v>-5.01</v>
      </c>
      <c r="H9" s="59">
        <v>-0.06</v>
      </c>
      <c r="I9" s="64">
        <v>5.34</v>
      </c>
      <c r="J9" s="59">
        <v>-5.42</v>
      </c>
      <c r="K9" s="59">
        <v>-2.64</v>
      </c>
      <c r="L9" s="59">
        <v>-3.43</v>
      </c>
      <c r="M9" s="59">
        <v>-7.66</v>
      </c>
      <c r="N9" s="59">
        <v>-0.96</v>
      </c>
      <c r="O9" s="64">
        <v>-11.59</v>
      </c>
      <c r="P9" s="64">
        <v>6.25</v>
      </c>
      <c r="Q9" s="62">
        <f>('Valori assoluti'!Q9-'Valori assoluti'!P9)/'Valori assoluti'!P9*100</f>
        <v>-6.8577698532437257</v>
      </c>
      <c r="R9" s="62">
        <f>('Valori assoluti'!R9-'Valori assoluti'!Q9)/'Valori assoluti'!Q9*100</f>
        <v>-0.61110293034899132</v>
      </c>
      <c r="S9" s="61">
        <f>('Valori assoluti'!S9-'Valori assoluti'!R9)/'Valori assoluti'!R9*100</f>
        <v>10.156307874657381</v>
      </c>
      <c r="T9" s="76">
        <f>('Valori assoluti'!T9-'Valori assoluti'!S9)/'Valori assoluti'!S9*100</f>
        <v>-13.846671149966374</v>
      </c>
      <c r="U9" s="62">
        <f>('Valori assoluti'!T9-'Valori assoluti'!C9)/'Valori assoluti'!C9*100</f>
        <v>-38.761950286806886</v>
      </c>
      <c r="V9" s="62">
        <f>('Valori assoluti'!T9-'Valori assoluti'!L9)/'Valori assoluti'!L9*100</f>
        <v>-24.525745257452574</v>
      </c>
    </row>
    <row r="10" spans="1:22" s="56" customFormat="1" ht="16.2" thickBot="1">
      <c r="A10" s="192"/>
      <c r="B10" s="58" t="s">
        <v>3</v>
      </c>
      <c r="C10" s="67"/>
      <c r="D10" s="59">
        <v>-0.41</v>
      </c>
      <c r="E10" s="59">
        <v>-2.4700000000000002</v>
      </c>
      <c r="F10" s="60">
        <v>-18.989999999999998</v>
      </c>
      <c r="G10" s="59">
        <v>-7.55</v>
      </c>
      <c r="H10" s="59">
        <v>-2.82</v>
      </c>
      <c r="I10" s="59">
        <v>11.01</v>
      </c>
      <c r="J10" s="59">
        <v>-5.22</v>
      </c>
      <c r="K10" s="59">
        <v>-17.91</v>
      </c>
      <c r="L10" s="59">
        <v>-2.68</v>
      </c>
      <c r="M10" s="59">
        <v>-15.86</v>
      </c>
      <c r="N10" s="59">
        <v>4.92</v>
      </c>
      <c r="O10" s="62">
        <v>-12.5</v>
      </c>
      <c r="P10" s="64">
        <v>11.16</v>
      </c>
      <c r="Q10" s="62">
        <f>('Valori assoluti'!Q10-'Valori assoluti'!P10)/'Valori assoluti'!P10*100</f>
        <v>-10.441767068273093</v>
      </c>
      <c r="R10" s="62">
        <f>('Valori assoluti'!R10-'Valori assoluti'!Q10)/'Valori assoluti'!Q10*100</f>
        <v>-4.9327354260089686</v>
      </c>
      <c r="S10" s="61">
        <f>('Valori assoluti'!S10-'Valori assoluti'!R10)/'Valori assoluti'!R10*100</f>
        <v>16.981132075471699</v>
      </c>
      <c r="T10" s="61">
        <f>('Valori assoluti'!T10-'Valori assoluti'!S10)/'Valori assoluti'!S10*100</f>
        <v>-12.096774193548388</v>
      </c>
      <c r="U10" s="62">
        <f>('Valori assoluti'!T10-'Valori assoluti'!C10)/'Valori assoluti'!C10*100</f>
        <v>-55.327868852459019</v>
      </c>
      <c r="V10" s="62">
        <f>('Valori assoluti'!T10-'Valori assoluti'!L10)/'Valori assoluti'!L10*100</f>
        <v>-24.827586206896552</v>
      </c>
    </row>
    <row r="11" spans="1:22" s="56" customFormat="1" ht="16.2" thickBot="1">
      <c r="A11" s="189" t="s">
        <v>37</v>
      </c>
      <c r="B11" s="68" t="s">
        <v>2</v>
      </c>
      <c r="C11" s="69"/>
      <c r="D11" s="69">
        <v>1.58</v>
      </c>
      <c r="E11" s="69">
        <v>-1.1299999999999999</v>
      </c>
      <c r="F11" s="69">
        <v>-7.13</v>
      </c>
      <c r="G11" s="69">
        <v>-6.24</v>
      </c>
      <c r="H11" s="69">
        <v>0.49</v>
      </c>
      <c r="I11" s="70">
        <v>3.51</v>
      </c>
      <c r="J11" s="63">
        <v>-3</v>
      </c>
      <c r="K11" s="71">
        <v>-9.42</v>
      </c>
      <c r="L11" s="69">
        <v>0.71</v>
      </c>
      <c r="M11" s="69">
        <v>-6.65</v>
      </c>
      <c r="N11" s="69">
        <v>-6.16</v>
      </c>
      <c r="O11" s="69">
        <v>-3.93</v>
      </c>
      <c r="P11" s="69">
        <v>1.74</v>
      </c>
      <c r="Q11" s="63">
        <f>('Valori assoluti'!Q11-'Valori assoluti'!P11)/'Valori assoluti'!P11*100</f>
        <v>-5.3393213572854297</v>
      </c>
      <c r="R11" s="63">
        <f>('Valori assoluti'!R11-'Valori assoluti'!Q11)/'Valori assoluti'!Q11*100</f>
        <v>3.3500263574064313</v>
      </c>
      <c r="S11" s="63">
        <f>('Valori assoluti'!S11-'Valori assoluti'!R11)/'Valori assoluti'!R11*100</f>
        <v>-2.7849327994695363</v>
      </c>
      <c r="T11" s="63">
        <f>('Valori assoluti'!T11-'Valori assoluti'!S11)/'Valori assoluti'!S11*100</f>
        <v>-3.7304231485610853</v>
      </c>
      <c r="U11" s="63">
        <f>('Valori assoluti'!T11-'Valori assoluti'!C11)/'Valori assoluti'!C11*100</f>
        <v>-36.903370013755158</v>
      </c>
      <c r="V11" s="63">
        <f>('Valori assoluti'!T11-'Valori assoluti'!L11)/'Valori assoluti'!L11*100</f>
        <v>-21.604358043153169</v>
      </c>
    </row>
    <row r="12" spans="1:22" s="56" customFormat="1" ht="16.2" thickBot="1">
      <c r="A12" s="190"/>
      <c r="B12" s="68" t="s">
        <v>3</v>
      </c>
      <c r="C12" s="69"/>
      <c r="D12" s="69">
        <v>-6.06</v>
      </c>
      <c r="E12" s="72">
        <v>3</v>
      </c>
      <c r="F12" s="73">
        <v>-15.51</v>
      </c>
      <c r="G12" s="69">
        <v>-0.62</v>
      </c>
      <c r="H12" s="69">
        <v>-9.06</v>
      </c>
      <c r="I12" s="69">
        <v>1.07</v>
      </c>
      <c r="J12" s="69">
        <v>-1.84</v>
      </c>
      <c r="K12" s="71">
        <v>-20.77</v>
      </c>
      <c r="L12" s="69">
        <v>2.98</v>
      </c>
      <c r="M12" s="69">
        <v>-8.81</v>
      </c>
      <c r="N12" s="69">
        <v>-10.58</v>
      </c>
      <c r="O12" s="69">
        <v>-3.25</v>
      </c>
      <c r="P12" s="63">
        <v>2.6</v>
      </c>
      <c r="Q12" s="63">
        <f>('Valori assoluti'!Q12-'Valori assoluti'!P12)/'Valori assoluti'!P12*100</f>
        <v>1.0432190760059614</v>
      </c>
      <c r="R12" s="63">
        <f>('Valori assoluti'!R12-'Valori assoluti'!Q12)/'Valori assoluti'!Q12*100</f>
        <v>-3.2448377581120944</v>
      </c>
      <c r="S12" s="63">
        <f>('Valori assoluti'!S12-'Valori assoluti'!R12)/'Valori assoluti'!R12*100</f>
        <v>-1.6768292682926831</v>
      </c>
      <c r="T12" s="63">
        <f>('Valori assoluti'!T12-'Valori assoluti'!S12)/'Valori assoluti'!S12*100</f>
        <v>-0.77519379844961245</v>
      </c>
      <c r="U12" s="63">
        <f>('Valori assoluti'!T12-'Valori assoluti'!C12)/'Valori assoluti'!C12*100</f>
        <v>-53.823953823953815</v>
      </c>
      <c r="V12" s="63">
        <f>('Valori assoluti'!T12-'Valori assoluti'!L12)/'Valori assoluti'!L12*100</f>
        <v>-22.798552472858866</v>
      </c>
    </row>
    <row r="13" spans="1:22" s="56" customFormat="1" ht="16.2" thickBot="1">
      <c r="A13" s="191" t="s">
        <v>7</v>
      </c>
      <c r="B13" s="58" t="s">
        <v>2</v>
      </c>
      <c r="C13" s="67"/>
      <c r="D13" s="59">
        <v>-0.56000000000000005</v>
      </c>
      <c r="E13" s="59">
        <v>0.28000000000000003</v>
      </c>
      <c r="F13" s="59">
        <v>-4.4400000000000004</v>
      </c>
      <c r="G13" s="59">
        <v>-4.04</v>
      </c>
      <c r="H13" s="59">
        <v>-0.09</v>
      </c>
      <c r="I13" s="62">
        <v>1.5</v>
      </c>
      <c r="J13" s="59">
        <v>-8.6199999999999992</v>
      </c>
      <c r="K13" s="59">
        <v>-3.81</v>
      </c>
      <c r="L13" s="66">
        <v>7.32</v>
      </c>
      <c r="M13" s="59">
        <v>-2.16</v>
      </c>
      <c r="N13" s="60">
        <v>-21.59</v>
      </c>
      <c r="O13" s="59">
        <v>-0.27</v>
      </c>
      <c r="P13" s="59">
        <v>4.0199999999999996</v>
      </c>
      <c r="Q13" s="62">
        <f>('Valori assoluti'!Q13-'Valori assoluti'!P13)/'Valori assoluti'!P13*100</f>
        <v>-3.634398432750118</v>
      </c>
      <c r="R13" s="62">
        <f>('Valori assoluti'!R13-'Valori assoluti'!Q13)/'Valori assoluti'!Q13*100</f>
        <v>3.582194181563267</v>
      </c>
      <c r="S13" s="62">
        <f>('Valori assoluti'!S13-'Valori assoluti'!R13)/'Valori assoluti'!R13*100</f>
        <v>-2.84244721169464</v>
      </c>
      <c r="T13" s="62">
        <f>('Valori assoluti'!T13-'Valori assoluti'!S13)/'Valori assoluti'!S13*100</f>
        <v>-1.7066035107272219</v>
      </c>
      <c r="U13" s="62">
        <f>('Valori assoluti'!T13-'Valori assoluti'!C13)/'Valori assoluti'!C13*100</f>
        <v>-33.639014296463507</v>
      </c>
      <c r="V13" s="62">
        <f>('Valori assoluti'!T13-'Valori assoluti'!L13)/'Valori assoluti'!L13*100</f>
        <v>-24.138487178108704</v>
      </c>
    </row>
    <row r="14" spans="1:22" s="56" customFormat="1" ht="16.2" thickBot="1">
      <c r="A14" s="192"/>
      <c r="B14" s="58" t="s">
        <v>3</v>
      </c>
      <c r="C14" s="59"/>
      <c r="D14" s="59">
        <v>-4.26</v>
      </c>
      <c r="E14" s="59">
        <v>7.35</v>
      </c>
      <c r="F14" s="59">
        <v>-11.62</v>
      </c>
      <c r="G14" s="59">
        <v>-12.68</v>
      </c>
      <c r="H14" s="64">
        <v>18.82</v>
      </c>
      <c r="I14" s="59">
        <v>-5.43</v>
      </c>
      <c r="J14" s="60">
        <v>-19.62</v>
      </c>
      <c r="K14" s="59">
        <v>-15.48</v>
      </c>
      <c r="L14" s="59">
        <v>9.15</v>
      </c>
      <c r="M14" s="59">
        <v>0.97</v>
      </c>
      <c r="N14" s="59">
        <v>-9.58</v>
      </c>
      <c r="O14" s="59">
        <v>-18.37</v>
      </c>
      <c r="P14" s="59">
        <v>5.63</v>
      </c>
      <c r="Q14" s="62">
        <f>('Valori assoluti'!Q14-'Valori assoluti'!P14)/'Valori assoluti'!P14*100</f>
        <v>-6.1475409836065573</v>
      </c>
      <c r="R14" s="62">
        <f>('Valori assoluti'!R14-'Valori assoluti'!Q14)/'Valori assoluti'!Q14*100</f>
        <v>-1.7467248908296942</v>
      </c>
      <c r="S14" s="61">
        <f>('Valori assoluti'!S14-'Valori assoluti'!R14)/'Valori assoluti'!R14*100</f>
        <v>20.444444444444446</v>
      </c>
      <c r="T14" s="61">
        <f>('Valori assoluti'!T14-'Valori assoluti'!S14)/'Valori assoluti'!S14*100</f>
        <v>-8.1180811808118083</v>
      </c>
      <c r="U14" s="62">
        <f>('Valori assoluti'!T14-'Valori assoluti'!C14)/'Valori assoluti'!C14*100</f>
        <v>-46.908315565031984</v>
      </c>
      <c r="V14" s="62">
        <f>('Valori assoluti'!T14-'Valori assoluti'!L14)/'Valori assoluti'!L14*100</f>
        <v>-19.677419354838712</v>
      </c>
    </row>
    <row r="15" spans="1:22" s="56" customFormat="1" ht="16.2" thickBot="1">
      <c r="A15" s="191" t="s">
        <v>8</v>
      </c>
      <c r="B15" s="58" t="s">
        <v>2</v>
      </c>
      <c r="C15" s="59"/>
      <c r="D15" s="59">
        <v>0.42</v>
      </c>
      <c r="E15" s="59">
        <v>2.97</v>
      </c>
      <c r="F15" s="59">
        <v>-8.19</v>
      </c>
      <c r="G15" s="59">
        <v>4.42</v>
      </c>
      <c r="H15" s="62">
        <v>-5.7</v>
      </c>
      <c r="I15" s="59">
        <v>-3.61</v>
      </c>
      <c r="J15" s="59">
        <v>-7.96</v>
      </c>
      <c r="K15" s="66">
        <v>5.44</v>
      </c>
      <c r="L15" s="59">
        <v>-6.68</v>
      </c>
      <c r="M15" s="59">
        <v>3.76</v>
      </c>
      <c r="N15" s="60">
        <v>-13.43</v>
      </c>
      <c r="O15" s="59">
        <v>-6.75</v>
      </c>
      <c r="P15" s="59">
        <v>0.51</v>
      </c>
      <c r="Q15" s="62">
        <f>('Valori assoluti'!Q15-'Valori assoluti'!P15)/'Valori assoluti'!P15*100</f>
        <v>-4.2006079027355625</v>
      </c>
      <c r="R15" s="62">
        <f>('Valori assoluti'!R15-'Valori assoluti'!Q15)/'Valori assoluti'!Q15*100</f>
        <v>2.4557395773843518</v>
      </c>
      <c r="S15" s="62">
        <f>('Valori assoluti'!S15-'Valori assoluti'!R15)/'Valori assoluti'!R15*100</f>
        <v>-0.2229654403567447</v>
      </c>
      <c r="T15" s="62">
        <f>('Valori assoluti'!T15-'Valori assoluti'!S15)/'Valori assoluti'!S15*100</f>
        <v>-3.6685288640595908</v>
      </c>
      <c r="U15" s="62">
        <f>('Valori assoluti'!T15-'Valori assoluti'!C15)/'Valori assoluti'!C15*100</f>
        <v>-35.178146276262481</v>
      </c>
      <c r="V15" s="62">
        <f>('Valori assoluti'!T15-'Valori assoluti'!L15)/'Valori assoluti'!L15*100</f>
        <v>-20.574236143098418</v>
      </c>
    </row>
    <row r="16" spans="1:22" s="56" customFormat="1" ht="16.2" thickBot="1">
      <c r="A16" s="192"/>
      <c r="B16" s="58" t="s">
        <v>3</v>
      </c>
      <c r="C16" s="59"/>
      <c r="D16" s="62">
        <v>-1.5</v>
      </c>
      <c r="E16" s="66">
        <v>7.05</v>
      </c>
      <c r="F16" s="59">
        <v>-8.36</v>
      </c>
      <c r="G16" s="59">
        <v>-0.57999999999999996</v>
      </c>
      <c r="H16" s="59">
        <v>-10.55</v>
      </c>
      <c r="I16" s="59">
        <v>-9.83</v>
      </c>
      <c r="J16" s="59">
        <v>-1.94</v>
      </c>
      <c r="K16" s="62">
        <v>-4.2</v>
      </c>
      <c r="L16" s="60">
        <v>-16.75</v>
      </c>
      <c r="M16" s="59">
        <v>6.19</v>
      </c>
      <c r="N16" s="64">
        <v>-16.03</v>
      </c>
      <c r="O16" s="59">
        <v>-5.56</v>
      </c>
      <c r="P16" s="59">
        <v>-5.51</v>
      </c>
      <c r="Q16" s="62">
        <f>('Valori assoluti'!Q16-'Valori assoluti'!P16)/'Valori assoluti'!P16*100</f>
        <v>1.1673151750972763</v>
      </c>
      <c r="R16" s="62">
        <f>('Valori assoluti'!R16-'Valori assoluti'!Q16)/'Valori assoluti'!Q16*100</f>
        <v>1.9230769230769231</v>
      </c>
      <c r="S16" s="62">
        <f>('Valori assoluti'!S16-'Valori assoluti'!R16)/'Valori assoluti'!R16*100</f>
        <v>4.5283018867924527</v>
      </c>
      <c r="T16" s="62">
        <f>('Valori assoluti'!T16-'Valori assoluti'!S16)/'Valori assoluti'!S16*100</f>
        <v>-15.162454873646208</v>
      </c>
      <c r="U16" s="62">
        <f>('Valori assoluti'!T16-'Valori assoluti'!C16)/'Valori assoluti'!C16*100</f>
        <v>-55.909943714821765</v>
      </c>
      <c r="V16" s="62">
        <f>('Valori assoluti'!T16-'Valori assoluti'!L16)/'Valori assoluti'!L16*100</f>
        <v>-27.244582043343652</v>
      </c>
    </row>
    <row r="17" spans="1:22" s="56" customFormat="1" ht="16.2" thickBot="1">
      <c r="A17" s="191" t="s">
        <v>9</v>
      </c>
      <c r="B17" s="58" t="s">
        <v>2</v>
      </c>
      <c r="C17" s="59"/>
      <c r="D17" s="59">
        <v>-3.79</v>
      </c>
      <c r="E17" s="136">
        <v>3.6</v>
      </c>
      <c r="F17" s="59">
        <v>-7.77</v>
      </c>
      <c r="G17" s="59">
        <v>0.13</v>
      </c>
      <c r="H17" s="59">
        <v>-2.84</v>
      </c>
      <c r="I17" s="59">
        <v>-4.6500000000000004</v>
      </c>
      <c r="J17" s="60">
        <v>-9.59</v>
      </c>
      <c r="K17" s="59">
        <v>2.21</v>
      </c>
      <c r="L17" s="59">
        <v>0.16</v>
      </c>
      <c r="M17" s="59">
        <v>-5.22</v>
      </c>
      <c r="N17" s="59">
        <v>-1.92</v>
      </c>
      <c r="O17" s="59">
        <v>-6.26</v>
      </c>
      <c r="P17" s="59">
        <v>-7.26</v>
      </c>
      <c r="Q17" s="62">
        <f>('Valori assoluti'!Q17-'Valori assoluti'!P17)/'Valori assoluti'!P17*100</f>
        <v>0.41365685003395697</v>
      </c>
      <c r="R17" s="62">
        <f>('Valori assoluti'!R17-'Valori assoluti'!Q17)/'Valori assoluti'!Q17*100</f>
        <v>-3.2218396458435805</v>
      </c>
      <c r="S17" s="61">
        <f>('Valori assoluti'!S17-'Valori assoluti'!R17)/'Valori assoluti'!R17*100</f>
        <v>7.2935196950444734</v>
      </c>
      <c r="T17" s="61">
        <f>('Valori assoluti'!T17-'Valori assoluti'!S17)/'Valori assoluti'!S17*100</f>
        <v>-0.72832780672666986</v>
      </c>
      <c r="U17" s="62">
        <f>('Valori assoluti'!T17-'Valori assoluti'!C17)/'Valori assoluti'!C17*100</f>
        <v>-33.977867916354903</v>
      </c>
      <c r="V17" s="62">
        <f>('Valori assoluti'!T17-'Valori assoluti'!L17)/'Valori assoluti'!L17*100</f>
        <v>-16.354837100234494</v>
      </c>
    </row>
    <row r="18" spans="1:22" s="56" customFormat="1" ht="16.2" thickBot="1">
      <c r="A18" s="192"/>
      <c r="B18" s="58" t="s">
        <v>3</v>
      </c>
      <c r="C18" s="67"/>
      <c r="D18" s="59">
        <v>-5.74</v>
      </c>
      <c r="E18" s="66">
        <v>13.98</v>
      </c>
      <c r="F18" s="60">
        <v>-16.98</v>
      </c>
      <c r="G18" s="59">
        <v>-2.08</v>
      </c>
      <c r="H18" s="59">
        <v>-2.13</v>
      </c>
      <c r="I18" s="62">
        <v>-8.1</v>
      </c>
      <c r="J18" s="59">
        <v>-8.82</v>
      </c>
      <c r="K18" s="60">
        <v>-16.98</v>
      </c>
      <c r="L18" s="59">
        <v>9.94</v>
      </c>
      <c r="M18" s="59">
        <v>-13.44</v>
      </c>
      <c r="N18" s="59">
        <v>3.28</v>
      </c>
      <c r="O18" s="59">
        <v>-10.119999999999999</v>
      </c>
      <c r="P18" s="59">
        <v>-0.32</v>
      </c>
      <c r="Q18" s="62">
        <f>('Valori assoluti'!Q18-'Valori assoluti'!P18)/'Valori assoluti'!P18*100</f>
        <v>-8.064516129032258</v>
      </c>
      <c r="R18" s="62">
        <f>('Valori assoluti'!R18-'Valori assoluti'!Q18)/'Valori assoluti'!Q18*100</f>
        <v>0</v>
      </c>
      <c r="S18" s="62">
        <f>('Valori assoluti'!S18-'Valori assoluti'!R18)/'Valori assoluti'!R18*100</f>
        <v>9.8245614035087723</v>
      </c>
      <c r="T18" s="62">
        <f>('Valori assoluti'!T18-'Valori assoluti'!S18)/'Valori assoluti'!S18*100</f>
        <v>-12.460063897763577</v>
      </c>
      <c r="U18" s="62">
        <f>('Valori assoluti'!T18-'Valori assoluti'!C18)/'Valori assoluti'!C18*100</f>
        <v>-53.716216216216218</v>
      </c>
      <c r="V18" s="62">
        <f>('Valori assoluti'!T18-'Valori assoluti'!L18)/'Valori assoluti'!L18*100</f>
        <v>-29.198966408268735</v>
      </c>
    </row>
    <row r="19" spans="1:22" s="56" customFormat="1" ht="16.2" thickBot="1">
      <c r="A19" s="189" t="s">
        <v>38</v>
      </c>
      <c r="B19" s="68" t="s">
        <v>2</v>
      </c>
      <c r="C19" s="69"/>
      <c r="D19" s="69">
        <v>-1.39</v>
      </c>
      <c r="E19" s="70">
        <v>2.38</v>
      </c>
      <c r="F19" s="69">
        <v>-6.93</v>
      </c>
      <c r="G19" s="69">
        <v>0.33</v>
      </c>
      <c r="H19" s="69">
        <v>-3.06</v>
      </c>
      <c r="I19" s="69">
        <v>-2.4300000000000002</v>
      </c>
      <c r="J19" s="69">
        <v>-8.73</v>
      </c>
      <c r="K19" s="69">
        <v>1.44</v>
      </c>
      <c r="L19" s="69">
        <v>-0.17</v>
      </c>
      <c r="M19" s="69">
        <v>-1.23</v>
      </c>
      <c r="N19" s="71">
        <v>-12.21</v>
      </c>
      <c r="O19" s="69">
        <v>-4.74</v>
      </c>
      <c r="P19" s="69">
        <v>-1.27</v>
      </c>
      <c r="Q19" s="63">
        <f>('Valori assoluti'!Q19-'Valori assoluti'!P19)/'Valori assoluti'!P19*100</f>
        <v>-2.4488935721812433</v>
      </c>
      <c r="R19" s="63">
        <f>('Valori assoluti'!R19-'Valori assoluti'!Q19)/'Valori assoluti'!Q19*100</f>
        <v>0.80798479087452468</v>
      </c>
      <c r="S19" s="63">
        <f>('Valori assoluti'!S19-'Valori assoluti'!R19)/'Valori assoluti'!R19*100</f>
        <v>1.483005443401483</v>
      </c>
      <c r="T19" s="63">
        <f>('Valori assoluti'!T19-'Valori assoluti'!S19)/'Valori assoluti'!S19*100</f>
        <v>-2.0251721079528653</v>
      </c>
      <c r="U19" s="63">
        <f>('Valori assoluti'!T19-'Valori assoluti'!C19)/'Valori assoluti'!C19*100</f>
        <v>-34.282840873679142</v>
      </c>
      <c r="V19" s="63">
        <f>('Valori assoluti'!T19-'Valori assoluti'!L19)/'Valori assoluti'!L19*100</f>
        <v>-20.260213464414004</v>
      </c>
    </row>
    <row r="20" spans="1:22" s="56" customFormat="1" ht="16.2" thickBot="1">
      <c r="A20" s="190"/>
      <c r="B20" s="68" t="s">
        <v>3</v>
      </c>
      <c r="C20" s="69"/>
      <c r="D20" s="69">
        <v>-3.89</v>
      </c>
      <c r="E20" s="73">
        <v>9.66</v>
      </c>
      <c r="F20" s="71">
        <v>-12.56</v>
      </c>
      <c r="G20" s="69">
        <v>-4.63</v>
      </c>
      <c r="H20" s="69">
        <v>0.36</v>
      </c>
      <c r="I20" s="69">
        <v>-7.82</v>
      </c>
      <c r="J20" s="69">
        <v>-10.11</v>
      </c>
      <c r="K20" s="69">
        <v>-12.1</v>
      </c>
      <c r="L20" s="69">
        <v>-0.39</v>
      </c>
      <c r="M20" s="69">
        <v>-2.84</v>
      </c>
      <c r="N20" s="69">
        <v>-7.47</v>
      </c>
      <c r="O20" s="69">
        <v>-11.23</v>
      </c>
      <c r="P20" s="69">
        <v>-0.37</v>
      </c>
      <c r="Q20" s="63">
        <f>('Valori assoluti'!Q20-'Valori assoluti'!P20)/'Valori assoluti'!P20*100</f>
        <v>-4.562268803945746</v>
      </c>
      <c r="R20" s="63">
        <f>('Valori assoluti'!R20-'Valori assoluti'!Q20)/'Valori assoluti'!Q20*100</f>
        <v>0.12919896640826875</v>
      </c>
      <c r="S20" s="72">
        <f>('Valori assoluti'!S20-'Valori assoluti'!R20)/'Valori assoluti'!R20*100</f>
        <v>11.096774193548386</v>
      </c>
      <c r="T20" s="72">
        <f>('Valori assoluti'!T20-'Valori assoluti'!S20)/'Valori assoluti'!S20*100</f>
        <v>-11.962833914053427</v>
      </c>
      <c r="U20" s="63">
        <f>('Valori assoluti'!T20-'Valori assoluti'!C20)/'Valori assoluti'!C20*100</f>
        <v>-52.446675031367626</v>
      </c>
      <c r="V20" s="63">
        <f>('Valori assoluti'!T20-'Valori assoluti'!L20)/'Valori assoluti'!L20*100</f>
        <v>-25.686274509803919</v>
      </c>
    </row>
    <row r="21" spans="1:22" s="56" customFormat="1" ht="16.2" thickBot="1">
      <c r="A21" s="191" t="s">
        <v>11</v>
      </c>
      <c r="B21" s="58" t="s">
        <v>2</v>
      </c>
      <c r="C21" s="67"/>
      <c r="D21" s="59">
        <v>0.38</v>
      </c>
      <c r="E21" s="60">
        <v>-10.84</v>
      </c>
      <c r="F21" s="64">
        <v>3.56</v>
      </c>
      <c r="G21" s="59">
        <v>-0.55000000000000004</v>
      </c>
      <c r="H21" s="59">
        <v>-1.39</v>
      </c>
      <c r="I21" s="59">
        <v>-0.22</v>
      </c>
      <c r="J21" s="59">
        <v>-7.67</v>
      </c>
      <c r="K21" s="59">
        <v>2.29</v>
      </c>
      <c r="L21" s="59">
        <v>-1.84</v>
      </c>
      <c r="M21" s="59">
        <v>-9.0500000000000007</v>
      </c>
      <c r="N21" s="59">
        <v>-3.52</v>
      </c>
      <c r="O21" s="59">
        <v>-5.46</v>
      </c>
      <c r="P21" s="59">
        <v>-8.33</v>
      </c>
      <c r="Q21" s="61">
        <f>('Valori assoluti'!Q21-'Valori assoluti'!P21)/'Valori assoluti'!P21*100</f>
        <v>6.9248682436573104</v>
      </c>
      <c r="R21" s="62">
        <f>('Valori assoluti'!R21-'Valori assoluti'!Q21)/'Valori assoluti'!Q21*100</f>
        <v>-2.6765245300320952</v>
      </c>
      <c r="S21" s="62">
        <f>('Valori assoluti'!S21-'Valori assoluti'!R21)/'Valori assoluti'!R21*100</f>
        <v>-0.96578528944114006</v>
      </c>
      <c r="T21" s="62">
        <f>('Valori assoluti'!T21-'Valori assoluti'!S21)/'Valori assoluti'!S21*100</f>
        <v>0.31515728132247128</v>
      </c>
      <c r="U21" s="62">
        <f>('Valori assoluti'!T21-'Valori assoluti'!C21)/'Valori assoluti'!C21*100</f>
        <v>-33.902754378403792</v>
      </c>
      <c r="V21" s="62">
        <f>('Valori assoluti'!T21-'Valori assoluti'!L21)/'Valori assoluti'!L21*100</f>
        <v>-21.373974645786724</v>
      </c>
    </row>
    <row r="22" spans="1:22" s="56" customFormat="1" ht="16.2" thickBot="1">
      <c r="A22" s="192"/>
      <c r="B22" s="58" t="s">
        <v>3</v>
      </c>
      <c r="C22" s="67"/>
      <c r="D22" s="59">
        <v>4.8499999999999996</v>
      </c>
      <c r="E22" s="59">
        <v>-22.83</v>
      </c>
      <c r="F22" s="59">
        <v>6.37</v>
      </c>
      <c r="G22" s="59">
        <v>2.29</v>
      </c>
      <c r="H22" s="62">
        <v>-7.4</v>
      </c>
      <c r="I22" s="59">
        <v>-0.56000000000000005</v>
      </c>
      <c r="J22" s="62">
        <v>-15.7</v>
      </c>
      <c r="K22" s="59">
        <v>1.1100000000000001</v>
      </c>
      <c r="L22" s="59">
        <v>-6.58</v>
      </c>
      <c r="M22" s="59">
        <v>-21.36</v>
      </c>
      <c r="N22" s="64">
        <v>18.510000000000002</v>
      </c>
      <c r="O22" s="60">
        <v>-29.72</v>
      </c>
      <c r="P22" s="59">
        <v>-0.36</v>
      </c>
      <c r="Q22" s="61">
        <f>('Valori assoluti'!Q22-'Valori assoluti'!P22)/'Valori assoluti'!P22*100</f>
        <v>31.294964028776977</v>
      </c>
      <c r="R22" s="62">
        <f>('Valori assoluti'!R22-'Valori assoluti'!Q22)/'Valori assoluti'!Q22*100</f>
        <v>-7.6712328767123292</v>
      </c>
      <c r="S22" s="62">
        <f>('Valori assoluti'!S22-'Valori assoluti'!R22)/'Valori assoluti'!R22*100</f>
        <v>-5.0445103857566762</v>
      </c>
      <c r="T22" s="62">
        <f>('Valori assoluti'!T22-'Valori assoluti'!S22)/'Valori assoluti'!S22*100</f>
        <v>5.3125</v>
      </c>
      <c r="U22" s="62">
        <f>('Valori assoluti'!T22-'Valori assoluti'!C22)/'Valori assoluti'!C22*100</f>
        <v>-48.939393939393938</v>
      </c>
      <c r="V22" s="62">
        <f>('Valori assoluti'!T22-'Valori assoluti'!L22)/'Valori assoluti'!L22*100</f>
        <v>-20.89201877934272</v>
      </c>
    </row>
    <row r="23" spans="1:22" s="56" customFormat="1" ht="16.2" thickBot="1">
      <c r="A23" s="191" t="s">
        <v>12</v>
      </c>
      <c r="B23" s="58" t="s">
        <v>2</v>
      </c>
      <c r="C23" s="59"/>
      <c r="D23" s="65">
        <v>-0.4</v>
      </c>
      <c r="E23" s="60">
        <v>-12.75</v>
      </c>
      <c r="F23" s="66">
        <v>2.95</v>
      </c>
      <c r="G23" s="62">
        <v>1.8</v>
      </c>
      <c r="H23" s="59">
        <v>-2.59</v>
      </c>
      <c r="I23" s="59">
        <v>-6.83</v>
      </c>
      <c r="J23" s="59">
        <v>1.1100000000000001</v>
      </c>
      <c r="K23" s="59">
        <v>-0.17</v>
      </c>
      <c r="L23" s="59">
        <v>-3.75</v>
      </c>
      <c r="M23" s="59">
        <v>2.42</v>
      </c>
      <c r="N23" s="59">
        <v>-4.79</v>
      </c>
      <c r="O23" s="59">
        <v>-8.5399999999999991</v>
      </c>
      <c r="P23" s="59">
        <v>-6.11</v>
      </c>
      <c r="Q23" s="62">
        <f>('Valori assoluti'!Q23-'Valori assoluti'!P23)/'Valori assoluti'!P23*100</f>
        <v>-0.48876568427195799</v>
      </c>
      <c r="R23" s="62">
        <f>('Valori assoluti'!R23-'Valori assoluti'!Q23)/'Valori assoluti'!Q23*100</f>
        <v>2.3971849571145811</v>
      </c>
      <c r="S23" s="62">
        <f>('Valori assoluti'!S23-'Valori assoluti'!R23)/'Valori assoluti'!R23*100</f>
        <v>1.6251431844215352</v>
      </c>
      <c r="T23" s="62">
        <f>('Valori assoluti'!T23-'Valori assoluti'!S23)/'Valori assoluti'!S23*100</f>
        <v>-5.4103557590700948</v>
      </c>
      <c r="U23" s="62">
        <f>('Valori assoluti'!T23-'Valori assoluti'!C23)/'Valori assoluti'!C23*100</f>
        <v>-34.142632921326275</v>
      </c>
      <c r="V23" s="62">
        <f>('Valori assoluti'!T23-'Valori assoluti'!L23)/'Valori assoluti'!L23*100</f>
        <v>-17.98802834107012</v>
      </c>
    </row>
    <row r="24" spans="1:22" s="56" customFormat="1" ht="16.2" thickBot="1">
      <c r="A24" s="192"/>
      <c r="B24" s="58" t="s">
        <v>3</v>
      </c>
      <c r="C24" s="59"/>
      <c r="D24" s="59">
        <v>-6.09</v>
      </c>
      <c r="E24" s="60">
        <v>-14.36</v>
      </c>
      <c r="F24" s="66">
        <v>6.34</v>
      </c>
      <c r="G24" s="62">
        <v>-2.5</v>
      </c>
      <c r="H24" s="59">
        <v>-12.03</v>
      </c>
      <c r="I24" s="59">
        <v>-1.1200000000000001</v>
      </c>
      <c r="J24" s="59">
        <v>-8.39</v>
      </c>
      <c r="K24" s="59">
        <v>-3.47</v>
      </c>
      <c r="L24" s="59">
        <v>-9.23</v>
      </c>
      <c r="M24" s="62">
        <v>0</v>
      </c>
      <c r="N24" s="59">
        <v>0.85</v>
      </c>
      <c r="O24" s="59">
        <v>-10.08</v>
      </c>
      <c r="P24" s="62">
        <v>-5.3</v>
      </c>
      <c r="Q24" s="62">
        <f>('Valori assoluti'!Q24-'Valori assoluti'!P24)/'Valori assoluti'!P24*100</f>
        <v>5.2631578947368416</v>
      </c>
      <c r="R24" s="62">
        <f>('Valori assoluti'!R24-'Valori assoluti'!Q24)/'Valori assoluti'!Q24*100</f>
        <v>-0.3125</v>
      </c>
      <c r="S24" s="62">
        <f>('Valori assoluti'!S24-'Valori assoluti'!R24)/'Valori assoluti'!R24*100</f>
        <v>-3.761755485893417</v>
      </c>
      <c r="T24" s="62">
        <f>('Valori assoluti'!T24-'Valori assoluti'!S24)/'Valori assoluti'!S24*100</f>
        <v>-7.4918566775244306</v>
      </c>
      <c r="U24" s="62">
        <f>('Valori assoluti'!T24-'Valori assoluti'!C24)/'Valori assoluti'!C24*100</f>
        <v>-53.289473684210535</v>
      </c>
      <c r="V24" s="62">
        <f>('Valori assoluti'!T24-'Valori assoluti'!L24)/'Valori assoluti'!L24*100</f>
        <v>-19.774011299435028</v>
      </c>
    </row>
    <row r="25" spans="1:22" s="56" customFormat="1" ht="16.2" thickBot="1">
      <c r="A25" s="191" t="s">
        <v>13</v>
      </c>
      <c r="B25" s="58" t="s">
        <v>2</v>
      </c>
      <c r="C25" s="59"/>
      <c r="D25" s="59">
        <v>1.33</v>
      </c>
      <c r="E25" s="59">
        <v>-8.18</v>
      </c>
      <c r="F25" s="59">
        <v>0.32</v>
      </c>
      <c r="G25" s="59">
        <v>-2.98</v>
      </c>
      <c r="H25" s="59">
        <v>1.74</v>
      </c>
      <c r="I25" s="59">
        <v>-4.1900000000000004</v>
      </c>
      <c r="J25" s="59">
        <v>-6.62</v>
      </c>
      <c r="K25" s="59">
        <v>1.27</v>
      </c>
      <c r="L25" s="59">
        <v>-1.82</v>
      </c>
      <c r="M25" s="59">
        <v>2.4500000000000002</v>
      </c>
      <c r="N25" s="60">
        <v>-16.98</v>
      </c>
      <c r="O25" s="64">
        <v>5.52</v>
      </c>
      <c r="P25" s="59">
        <v>-6.11</v>
      </c>
      <c r="Q25" s="62">
        <f>('Valori assoluti'!Q25-'Valori assoluti'!P25)/'Valori assoluti'!P25*100</f>
        <v>-0.50834202294056308</v>
      </c>
      <c r="R25" s="62">
        <f>('Valori assoluti'!R25-'Valori assoluti'!Q25)/'Valori assoluti'!Q25*100</f>
        <v>-0.26202017555351759</v>
      </c>
      <c r="S25" s="62">
        <f>('Valori assoluti'!S25-'Valori assoluti'!R25)/'Valori assoluti'!R25*100</f>
        <v>-4.6827794561933533</v>
      </c>
      <c r="T25" s="61">
        <f>('Valori assoluti'!T25-'Valori assoluti'!S25)/'Valori assoluti'!S25*100</f>
        <v>6.9110452697581479</v>
      </c>
      <c r="U25" s="62">
        <f>('Valori assoluti'!T25-'Valori assoluti'!C25)/'Valori assoluti'!C25*100</f>
        <v>-30.158444364422039</v>
      </c>
      <c r="V25" s="62">
        <f>('Valori assoluti'!T25-'Valori assoluti'!L25)/'Valori assoluti'!L25*100</f>
        <v>-14.784710017574692</v>
      </c>
    </row>
    <row r="26" spans="1:22" s="56" customFormat="1" ht="16.2" thickBot="1">
      <c r="A26" s="192"/>
      <c r="B26" s="58" t="s">
        <v>3</v>
      </c>
      <c r="C26" s="67"/>
      <c r="D26" s="59">
        <v>-10.56</v>
      </c>
      <c r="E26" s="62">
        <v>-10.1</v>
      </c>
      <c r="F26" s="59">
        <v>-2.54</v>
      </c>
      <c r="G26" s="59">
        <v>-11.74</v>
      </c>
      <c r="H26" s="64">
        <v>8.6199999999999992</v>
      </c>
      <c r="I26" s="59">
        <v>-8.16</v>
      </c>
      <c r="J26" s="60">
        <v>-18.77</v>
      </c>
      <c r="K26" s="59">
        <v>1.82</v>
      </c>
      <c r="L26" s="62">
        <v>-0.9</v>
      </c>
      <c r="M26" s="62">
        <v>0.6</v>
      </c>
      <c r="N26" s="59">
        <v>-5.69</v>
      </c>
      <c r="O26" s="59">
        <v>-3.17</v>
      </c>
      <c r="P26" s="59">
        <v>-12.46</v>
      </c>
      <c r="Q26" s="61">
        <f>('Valori assoluti'!Q26-'Valori assoluti'!P26)/'Valori assoluti'!P26*100</f>
        <v>11.610486891385769</v>
      </c>
      <c r="R26" s="62">
        <f>('Valori assoluti'!R26-'Valori assoluti'!Q26)/'Valori assoluti'!Q26*100</f>
        <v>-4.3624161073825505</v>
      </c>
      <c r="S26" s="62">
        <f>('Valori assoluti'!S26-'Valori assoluti'!R26)/'Valori assoluti'!R26*100</f>
        <v>-3.5087719298245612</v>
      </c>
      <c r="T26" s="62">
        <f>('Valori assoluti'!T26-'Valori assoluti'!S26)/'Valori assoluti'!S26*100</f>
        <v>10.181818181818182</v>
      </c>
      <c r="U26" s="62">
        <f>('Valori assoluti'!T26-'Valori assoluti'!C26)/'Valori assoluti'!C26*100</f>
        <v>-48.381601362862007</v>
      </c>
      <c r="V26" s="62">
        <f>('Valori assoluti'!T26-'Valori assoluti'!L26)/'Valori assoluti'!L26*100</f>
        <v>-8.7349397590361448</v>
      </c>
    </row>
    <row r="27" spans="1:22" s="56" customFormat="1" ht="16.2" thickBot="1">
      <c r="A27" s="189" t="s">
        <v>39</v>
      </c>
      <c r="B27" s="68" t="s">
        <v>2</v>
      </c>
      <c r="C27" s="69"/>
      <c r="D27" s="69">
        <v>0.45</v>
      </c>
      <c r="E27" s="71">
        <v>-10.53</v>
      </c>
      <c r="F27" s="70">
        <v>2.29</v>
      </c>
      <c r="G27" s="69">
        <v>-0.67</v>
      </c>
      <c r="H27" s="69">
        <v>-0.74</v>
      </c>
      <c r="I27" s="69">
        <v>-3.47</v>
      </c>
      <c r="J27" s="69">
        <v>-4.84</v>
      </c>
      <c r="K27" s="69">
        <v>1.22</v>
      </c>
      <c r="L27" s="63">
        <v>-2.4</v>
      </c>
      <c r="M27" s="69">
        <v>-1.96</v>
      </c>
      <c r="N27" s="69">
        <v>-8.48</v>
      </c>
      <c r="O27" s="69">
        <v>-3.06</v>
      </c>
      <c r="P27" s="69">
        <v>-6.92</v>
      </c>
      <c r="Q27" s="63">
        <f>('Valori assoluti'!Q27-'Valori assoluti'!P27)/'Valori assoluti'!P27*100</f>
        <v>2.1710381309235176</v>
      </c>
      <c r="R27" s="63">
        <f>('Valori assoluti'!R27-'Valori assoluti'!Q27)/'Valori assoluti'!Q27*100</f>
        <v>-0.38830762593032037</v>
      </c>
      <c r="S27" s="63">
        <f>('Valori assoluti'!S27-'Valori assoluti'!R27)/'Valori assoluti'!R27*100</f>
        <v>-1.4076881429344883</v>
      </c>
      <c r="T27" s="63">
        <f>('Valori assoluti'!T27-'Valori assoluti'!S27)/'Valori assoluti'!S27*100</f>
        <v>0.63261943986820424</v>
      </c>
      <c r="U27" s="63">
        <f>('Valori assoluti'!T27-'Valori assoluti'!C27)/'Valori assoluti'!C27*100</f>
        <v>-32.753533841208331</v>
      </c>
      <c r="V27" s="63">
        <f>('Valori assoluti'!T27-'Valori assoluti'!L27)/'Valori assoluti'!L27*100</f>
        <v>-18.243629095581412</v>
      </c>
    </row>
    <row r="28" spans="1:22" s="56" customFormat="1" ht="16.2" thickBot="1">
      <c r="A28" s="190"/>
      <c r="B28" s="68" t="s">
        <v>3</v>
      </c>
      <c r="C28" s="69"/>
      <c r="D28" s="69">
        <v>-3.61</v>
      </c>
      <c r="E28" s="71">
        <v>-16.39</v>
      </c>
      <c r="F28" s="69">
        <v>3.55</v>
      </c>
      <c r="G28" s="69">
        <v>-3.49</v>
      </c>
      <c r="H28" s="69">
        <v>-4.62</v>
      </c>
      <c r="I28" s="69">
        <v>-3.09</v>
      </c>
      <c r="J28" s="69">
        <v>-14.27</v>
      </c>
      <c r="K28" s="69">
        <v>-0.25</v>
      </c>
      <c r="L28" s="69">
        <v>-5.84</v>
      </c>
      <c r="M28" s="74">
        <v>-8</v>
      </c>
      <c r="N28" s="75">
        <v>4.5</v>
      </c>
      <c r="O28" s="69">
        <v>-15.34</v>
      </c>
      <c r="P28" s="69">
        <v>-6.19</v>
      </c>
      <c r="Q28" s="72">
        <f>('Valori assoluti'!Q28-'Valori assoluti'!P28)/'Valori assoluti'!P28*100</f>
        <v>15.783274440518259</v>
      </c>
      <c r="R28" s="63">
        <f>('Valori assoluti'!R28-'Valori assoluti'!Q28)/'Valori assoluti'!Q28*100</f>
        <v>-4.2726347914547302</v>
      </c>
      <c r="S28" s="63">
        <f>('Valori assoluti'!S28-'Valori assoluti'!R28)/'Valori assoluti'!R28*100</f>
        <v>-4.1445270988310305</v>
      </c>
      <c r="T28" s="63">
        <f>('Valori assoluti'!T28-'Valori assoluti'!S28)/'Valori assoluti'!S28*100</f>
        <v>2.4390243902439024</v>
      </c>
      <c r="U28" s="63">
        <f>('Valori assoluti'!T28-'Valori assoluti'!C28)/'Valori assoluti'!C28*100</f>
        <v>-50.188679245283019</v>
      </c>
      <c r="V28" s="63">
        <f>('Valori assoluti'!T28-'Valori assoluti'!L28)/'Valori assoluti'!L28*100</f>
        <v>-16.906474820143885</v>
      </c>
    </row>
    <row r="29" spans="1:22" s="56" customFormat="1" ht="16.2" thickBot="1">
      <c r="A29" s="191" t="s">
        <v>15</v>
      </c>
      <c r="B29" s="58" t="s">
        <v>2</v>
      </c>
      <c r="C29" s="67"/>
      <c r="D29" s="64">
        <v>1.48</v>
      </c>
      <c r="E29" s="59">
        <v>-7.49</v>
      </c>
      <c r="F29" s="59">
        <v>-4.51</v>
      </c>
      <c r="G29" s="59">
        <v>-0.85</v>
      </c>
      <c r="H29" s="66">
        <v>3.72</v>
      </c>
      <c r="I29" s="59">
        <v>-5.62</v>
      </c>
      <c r="J29" s="59">
        <v>-2.2400000000000002</v>
      </c>
      <c r="K29" s="59">
        <v>-2.13</v>
      </c>
      <c r="L29" s="59">
        <v>-2.0699999999999998</v>
      </c>
      <c r="M29" s="62">
        <v>-3.1</v>
      </c>
      <c r="N29" s="60">
        <v>-7.78</v>
      </c>
      <c r="O29" s="59">
        <v>-6.58</v>
      </c>
      <c r="P29" s="59">
        <v>-0.48</v>
      </c>
      <c r="Q29" s="62">
        <f>('Valori assoluti'!Q29-'Valori assoluti'!P29)/'Valori assoluti'!P29*100</f>
        <v>-0.78358922087022986</v>
      </c>
      <c r="R29" s="62">
        <f>('Valori assoluti'!R29-'Valori assoluti'!Q29)/'Valori assoluti'!Q29*100</f>
        <v>-7.0630538076280974E-2</v>
      </c>
      <c r="S29" s="62">
        <f>('Valori assoluti'!S29-'Valori assoluti'!R29)/'Valori assoluti'!R29*100</f>
        <v>1.6899055452033671</v>
      </c>
      <c r="T29" s="62">
        <f>('Valori assoluti'!T29-'Valori assoluti'!S29)/'Valori assoluti'!S29*100</f>
        <v>-0.4802224188044989</v>
      </c>
      <c r="U29" s="62">
        <f>('Valori assoluti'!T29-'Valori assoluti'!C29)/'Valori assoluti'!C29*100</f>
        <v>-32.027102844072331</v>
      </c>
      <c r="V29" s="62">
        <f>('Valori assoluti'!T29-'Valori assoluti'!L29)/'Valori assoluti'!L29*100</f>
        <v>-16.631378361211095</v>
      </c>
    </row>
    <row r="30" spans="1:22" s="56" customFormat="1" ht="16.2" thickBot="1">
      <c r="A30" s="192"/>
      <c r="B30" s="58" t="s">
        <v>3</v>
      </c>
      <c r="C30" s="59"/>
      <c r="D30" s="59">
        <v>0.18</v>
      </c>
      <c r="E30" s="59">
        <v>-5.34</v>
      </c>
      <c r="F30" s="59">
        <v>-14.59</v>
      </c>
      <c r="G30" s="59">
        <v>-2.5099999999999998</v>
      </c>
      <c r="H30" s="59">
        <v>8.18</v>
      </c>
      <c r="I30" s="60">
        <v>-24.41</v>
      </c>
      <c r="J30" s="59">
        <v>-1.43</v>
      </c>
      <c r="K30" s="59">
        <v>5.51</v>
      </c>
      <c r="L30" s="59">
        <v>-14.56</v>
      </c>
      <c r="M30" s="59">
        <v>-4.82</v>
      </c>
      <c r="N30" s="66">
        <v>11.15</v>
      </c>
      <c r="O30" s="64">
        <v>-17.329999999999998</v>
      </c>
      <c r="P30" s="59">
        <v>10.66</v>
      </c>
      <c r="Q30" s="62">
        <f>('Valori assoluti'!Q30-'Valori assoluti'!P30)/'Valori assoluti'!P30*100</f>
        <v>-9.9667774086378742</v>
      </c>
      <c r="R30" s="62">
        <f>('Valori assoluti'!R30-'Valori assoluti'!Q30)/'Valori assoluti'!Q30*100</f>
        <v>-2.5830258302583027</v>
      </c>
      <c r="S30" s="62">
        <f>('Valori assoluti'!S30-'Valori assoluti'!R30)/'Valori assoluti'!R30*100</f>
        <v>3.0303030303030303</v>
      </c>
      <c r="T30" s="62">
        <f>('Valori assoluti'!T30-'Valori assoluti'!S30)/'Valori assoluti'!S30*100</f>
        <v>-0.73529411764705876</v>
      </c>
      <c r="U30" s="62">
        <f>('Valori assoluti'!T30-'Valori assoluti'!C30)/'Valori assoluti'!C30*100</f>
        <v>-50.184501845018445</v>
      </c>
      <c r="V30" s="62">
        <f>('Valori assoluti'!T30-'Valori assoluti'!L30)/'Valori assoluti'!L30*100</f>
        <v>-13.183279742765272</v>
      </c>
    </row>
    <row r="31" spans="1:22" s="56" customFormat="1" ht="16.2" thickBot="1">
      <c r="A31" s="191" t="s">
        <v>16</v>
      </c>
      <c r="B31" s="58" t="s">
        <v>2</v>
      </c>
      <c r="C31" s="59"/>
      <c r="D31" s="59">
        <v>0.56999999999999995</v>
      </c>
      <c r="E31" s="60">
        <v>-13.18</v>
      </c>
      <c r="F31" s="59">
        <v>1.07</v>
      </c>
      <c r="G31" s="66">
        <v>2.2400000000000002</v>
      </c>
      <c r="H31" s="59">
        <v>-1.19</v>
      </c>
      <c r="I31" s="59">
        <v>-10.52</v>
      </c>
      <c r="J31" s="59">
        <v>-2.0699999999999998</v>
      </c>
      <c r="K31" s="62">
        <v>-0.9</v>
      </c>
      <c r="L31" s="59">
        <v>-0.38</v>
      </c>
      <c r="M31" s="59">
        <v>-9.25</v>
      </c>
      <c r="N31" s="59">
        <v>-3.12</v>
      </c>
      <c r="O31" s="59">
        <v>-1.1399999999999999</v>
      </c>
      <c r="P31" s="59">
        <v>-3.39</v>
      </c>
      <c r="Q31" s="62">
        <f>('Valori assoluti'!Q31-'Valori assoluti'!P31)/'Valori assoluti'!P31*100</f>
        <v>-2.6718600519338525</v>
      </c>
      <c r="R31" s="62">
        <f>('Valori assoluti'!R31-'Valori assoluti'!Q31)/'Valori assoluti'!Q31*100</f>
        <v>2.1062978305132347</v>
      </c>
      <c r="S31" s="62">
        <f>('Valori assoluti'!S31-'Valori assoluti'!R31)/'Valori assoluti'!R31*100</f>
        <v>0.23378945197001996</v>
      </c>
      <c r="T31" s="62">
        <f>('Valori assoluti'!T31-'Valori assoluti'!S31)/'Valori assoluti'!S31*100</f>
        <v>-4.1778143650956983</v>
      </c>
      <c r="U31" s="62">
        <f>('Valori assoluti'!T31-'Valori assoluti'!C31)/'Valori assoluti'!C31*100</f>
        <v>-38.183749336165697</v>
      </c>
      <c r="V31" s="62">
        <f>('Valori assoluti'!T31-'Valori assoluti'!L31)/'Valori assoluti'!L31*100</f>
        <v>-19.848510931313477</v>
      </c>
    </row>
    <row r="32" spans="1:22" s="56" customFormat="1" ht="16.2" thickBot="1">
      <c r="A32" s="192"/>
      <c r="B32" s="58" t="s">
        <v>3</v>
      </c>
      <c r="C32" s="59"/>
      <c r="D32" s="59">
        <v>4.47</v>
      </c>
      <c r="E32" s="59">
        <v>-20.63</v>
      </c>
      <c r="F32" s="66">
        <v>18.739999999999998</v>
      </c>
      <c r="G32" s="60">
        <v>-23.08</v>
      </c>
      <c r="H32" s="59">
        <v>4.62</v>
      </c>
      <c r="I32" s="59">
        <v>-18.87</v>
      </c>
      <c r="J32" s="59">
        <v>-2.42</v>
      </c>
      <c r="K32" s="59">
        <v>-2.79</v>
      </c>
      <c r="L32" s="59">
        <v>-14.01</v>
      </c>
      <c r="M32" s="59">
        <v>-4.07</v>
      </c>
      <c r="N32" s="59">
        <v>-1.54</v>
      </c>
      <c r="O32" s="59">
        <v>3.53</v>
      </c>
      <c r="P32" s="59">
        <v>-3.41</v>
      </c>
      <c r="Q32" s="62">
        <f>('Valori assoluti'!Q32-'Valori assoluti'!P32)/'Valori assoluti'!P32*100</f>
        <v>0</v>
      </c>
      <c r="R32" s="62">
        <f>('Valori assoluti'!R32-'Valori assoluti'!Q32)/'Valori assoluti'!Q32*100</f>
        <v>-2.3529411764705883</v>
      </c>
      <c r="S32" s="62">
        <f>('Valori assoluti'!S32-'Valori assoluti'!R32)/'Valori assoluti'!R32*100</f>
        <v>-0.40160642570281119</v>
      </c>
      <c r="T32" s="62">
        <f>('Valori assoluti'!T32-'Valori assoluti'!S32)/'Valori assoluti'!S32*100</f>
        <v>-0.80645161290322576</v>
      </c>
      <c r="U32" s="62">
        <f>('Valori assoluti'!T32-'Valori assoluti'!C32)/'Valori assoluti'!C32*100</f>
        <v>-52.233009708737868</v>
      </c>
      <c r="V32" s="62">
        <f>('Valori assoluti'!T32-'Valori assoluti'!L32)/'Valori assoluti'!L32*100</f>
        <v>-8.8888888888888893</v>
      </c>
    </row>
    <row r="33" spans="1:22" s="56" customFormat="1" ht="16.2" thickBot="1">
      <c r="A33" s="191" t="s">
        <v>17</v>
      </c>
      <c r="B33" s="58" t="s">
        <v>2</v>
      </c>
      <c r="C33" s="59"/>
      <c r="D33" s="66">
        <v>7.74</v>
      </c>
      <c r="E33" s="59">
        <v>-9.7799999999999994</v>
      </c>
      <c r="F33" s="59">
        <v>-1.57</v>
      </c>
      <c r="G33" s="59">
        <v>-0.83</v>
      </c>
      <c r="H33" s="59">
        <v>-0.87</v>
      </c>
      <c r="I33" s="60">
        <v>-10.48</v>
      </c>
      <c r="J33" s="59">
        <v>-6.46</v>
      </c>
      <c r="K33" s="62">
        <v>2.1</v>
      </c>
      <c r="L33" s="59">
        <v>-4.83</v>
      </c>
      <c r="M33" s="59">
        <v>-1.51</v>
      </c>
      <c r="N33" s="62">
        <v>-7.3</v>
      </c>
      <c r="O33" s="59">
        <v>1.79</v>
      </c>
      <c r="P33" s="59">
        <v>-5.1100000000000003</v>
      </c>
      <c r="Q33" s="62">
        <f>('Valori assoluti'!Q33-'Valori assoluti'!P33)/'Valori assoluti'!P33*100</f>
        <v>2.4565217391304346</v>
      </c>
      <c r="R33" s="62">
        <f>('Valori assoluti'!R33-'Valori assoluti'!Q33)/'Valori assoluti'!Q33*100</f>
        <v>-3.5504632576561286</v>
      </c>
      <c r="S33" s="62">
        <f>('Valori assoluti'!S33-'Valori assoluti'!R33)/'Valori assoluti'!R33*100</f>
        <v>-0.7699640683434773</v>
      </c>
      <c r="T33" s="62">
        <f>('Valori assoluti'!T33-'Valori assoluti'!S33)/'Valori assoluti'!S33*100</f>
        <v>2.9411764705882351</v>
      </c>
      <c r="U33" s="62">
        <f>('Valori assoluti'!T33-'Valori assoluti'!C33)/'Valori assoluti'!C33*100</f>
        <v>-31.875978090766822</v>
      </c>
      <c r="V33" s="62">
        <f>('Valori assoluti'!T33-'Valori assoluti'!L33)/'Valori assoluti'!L33*100</f>
        <v>-10.984727458623555</v>
      </c>
    </row>
    <row r="34" spans="1:22" s="56" customFormat="1" ht="16.2" thickBot="1">
      <c r="A34" s="192"/>
      <c r="B34" s="58" t="s">
        <v>3</v>
      </c>
      <c r="C34" s="67"/>
      <c r="D34" s="59">
        <v>11.72</v>
      </c>
      <c r="E34" s="59">
        <v>-24.96</v>
      </c>
      <c r="F34" s="59">
        <v>-4.24</v>
      </c>
      <c r="G34" s="59">
        <v>-4.42</v>
      </c>
      <c r="H34" s="59">
        <v>4.63</v>
      </c>
      <c r="I34" s="76">
        <v>-28.1</v>
      </c>
      <c r="J34" s="59">
        <v>1.85</v>
      </c>
      <c r="K34" s="59">
        <v>-13.9</v>
      </c>
      <c r="L34" s="66">
        <v>15.44</v>
      </c>
      <c r="M34" s="59">
        <v>-11.55</v>
      </c>
      <c r="N34" s="59">
        <v>-7.56</v>
      </c>
      <c r="O34" s="59">
        <v>-6.32</v>
      </c>
      <c r="P34" s="59">
        <v>14.29</v>
      </c>
      <c r="Q34" s="62">
        <f>('Valori assoluti'!Q34-'Valori assoluti'!P34)/'Valori assoluti'!P34*100</f>
        <v>-4.5138888888888884</v>
      </c>
      <c r="R34" s="62">
        <f>('Valori assoluti'!R34-'Valori assoluti'!Q34)/'Valori assoluti'!Q34*100</f>
        <v>-20</v>
      </c>
      <c r="S34" s="62">
        <f>('Valori assoluti'!S34-'Valori assoluti'!R34)/'Valori assoluti'!R34*100</f>
        <v>13.636363636363635</v>
      </c>
      <c r="T34" s="62">
        <f>('Valori assoluti'!T34-'Valori assoluti'!S34)/'Valori assoluti'!S34*100</f>
        <v>-0.8</v>
      </c>
      <c r="U34" s="62">
        <f>('Valori assoluti'!T34-'Valori assoluti'!C34)/'Valori assoluti'!C34*100</f>
        <v>-55.950266429840148</v>
      </c>
      <c r="V34" s="62">
        <f>('Valori assoluti'!T34-'Valori assoluti'!L34)/'Valori assoluti'!L34*100</f>
        <v>-24.620060790273556</v>
      </c>
    </row>
    <row r="35" spans="1:22" s="56" customFormat="1" ht="16.2" thickBot="1">
      <c r="A35" s="189" t="s">
        <v>40</v>
      </c>
      <c r="B35" s="68" t="s">
        <v>2</v>
      </c>
      <c r="C35" s="69"/>
      <c r="D35" s="70">
        <v>3.11</v>
      </c>
      <c r="E35" s="71">
        <v>-10.119999999999999</v>
      </c>
      <c r="F35" s="69">
        <v>-1.76</v>
      </c>
      <c r="G35" s="69">
        <v>0.18</v>
      </c>
      <c r="H35" s="69">
        <v>0.59</v>
      </c>
      <c r="I35" s="69">
        <v>-8.7799999999999994</v>
      </c>
      <c r="J35" s="63">
        <v>-3.5</v>
      </c>
      <c r="K35" s="69">
        <v>-0.45</v>
      </c>
      <c r="L35" s="69">
        <v>-2.37</v>
      </c>
      <c r="M35" s="69">
        <v>-4.68</v>
      </c>
      <c r="N35" s="69">
        <v>-6.14</v>
      </c>
      <c r="O35" s="69">
        <v>-2.21</v>
      </c>
      <c r="P35" s="69">
        <v>-2.93</v>
      </c>
      <c r="Q35" s="63">
        <f>('Valori assoluti'!Q35-'Valori assoluti'!P35)/'Valori assoluti'!P35*100</f>
        <v>-0.39654664521538141</v>
      </c>
      <c r="R35" s="63">
        <f>('Valori assoluti'!R35-'Valori assoluti'!Q35)/'Valori assoluti'!Q35*100</f>
        <v>-0.48457548457548455</v>
      </c>
      <c r="S35" s="63">
        <f>('Valori assoluti'!S35-'Valori assoluti'!R35)/'Valori assoluti'!R35*100</f>
        <v>0.43892737123654069</v>
      </c>
      <c r="T35" s="63">
        <f>('Valori assoluti'!T35-'Valori assoluti'!S35)/'Valori assoluti'!S35*100</f>
        <v>-0.6532377375668601</v>
      </c>
      <c r="U35" s="63">
        <f>('Valori assoluti'!T35-'Valori assoluti'!C35)/'Valori assoluti'!C35*100</f>
        <v>-34.081401495129505</v>
      </c>
      <c r="V35" s="63">
        <f>('Valori assoluti'!T35-'Valori assoluti'!L35)/'Valori assoluti'!L35*100</f>
        <v>-16.009852216748769</v>
      </c>
    </row>
    <row r="36" spans="1:22" s="56" customFormat="1" ht="16.2" thickBot="1">
      <c r="A36" s="190"/>
      <c r="B36" s="68" t="s">
        <v>3</v>
      </c>
      <c r="C36" s="69"/>
      <c r="D36" s="69">
        <v>5.56</v>
      </c>
      <c r="E36" s="73">
        <v>-17.37</v>
      </c>
      <c r="F36" s="69">
        <v>-1.06</v>
      </c>
      <c r="G36" s="69">
        <v>-10.59</v>
      </c>
      <c r="H36" s="69">
        <v>5.84</v>
      </c>
      <c r="I36" s="71">
        <v>-23.96</v>
      </c>
      <c r="J36" s="63">
        <v>-0.7</v>
      </c>
      <c r="K36" s="63">
        <v>-3.6</v>
      </c>
      <c r="L36" s="63">
        <v>-5.5</v>
      </c>
      <c r="M36" s="69">
        <v>-7.03</v>
      </c>
      <c r="N36" s="69">
        <v>0.83</v>
      </c>
      <c r="O36" s="69">
        <v>-7.62</v>
      </c>
      <c r="P36" s="70">
        <v>7.11</v>
      </c>
      <c r="Q36" s="63">
        <f>('Valori assoluti'!Q36-'Valori assoluti'!P36)/'Valori assoluti'!P36*100</f>
        <v>-5.0947867298578196</v>
      </c>
      <c r="R36" s="63">
        <f>('Valori assoluti'!R36-'Valori assoluti'!Q36)/'Valori assoluti'!Q36*100</f>
        <v>-8.489388264669163</v>
      </c>
      <c r="S36" s="63">
        <f>('Valori assoluti'!S36-'Valori assoluti'!R36)/'Valori assoluti'!R36*100</f>
        <v>5.0477489768076405</v>
      </c>
      <c r="T36" s="63">
        <f>('Valori assoluti'!T36-'Valori assoluti'!S36)/'Valori assoluti'!S36*100</f>
        <v>-0.77922077922077926</v>
      </c>
      <c r="U36" s="63">
        <f>('Valori assoluti'!T36-'Valori assoluti'!C36)/'Valori assoluti'!C36*100</f>
        <v>-52.839506172839499</v>
      </c>
      <c r="V36" s="63">
        <f>('Valori assoluti'!T36-'Valori assoluti'!L36)/'Valori assoluti'!L36*100</f>
        <v>-16.043956043956044</v>
      </c>
    </row>
    <row r="37" spans="1:22" s="56" customFormat="1" ht="16.2" thickBot="1">
      <c r="A37" s="193" t="s">
        <v>21</v>
      </c>
      <c r="B37" s="68" t="s">
        <v>2</v>
      </c>
      <c r="C37" s="69"/>
      <c r="D37" s="70">
        <v>0.87</v>
      </c>
      <c r="E37" s="69">
        <v>-4.95</v>
      </c>
      <c r="F37" s="69">
        <v>-3.48</v>
      </c>
      <c r="G37" s="69">
        <v>-1.43</v>
      </c>
      <c r="H37" s="69">
        <v>-0.79</v>
      </c>
      <c r="I37" s="69">
        <v>-3.05</v>
      </c>
      <c r="J37" s="69">
        <v>-5.16</v>
      </c>
      <c r="K37" s="69">
        <v>-1.62</v>
      </c>
      <c r="L37" s="69">
        <v>-1.1200000000000001</v>
      </c>
      <c r="M37" s="69">
        <v>-3.45</v>
      </c>
      <c r="N37" s="71">
        <v>-8.4700000000000006</v>
      </c>
      <c r="O37" s="69">
        <v>-3.49</v>
      </c>
      <c r="P37" s="69">
        <v>-2.5499999999999998</v>
      </c>
      <c r="Q37" s="63">
        <f>('Valori assoluti'!Q37-'Valori assoluti'!P37)/'Valori assoluti'!P37*100</f>
        <v>-1.4076630646609916</v>
      </c>
      <c r="R37" s="63">
        <f>('Valori assoluti'!R37-'Valori assoluti'!Q37)/'Valori assoluti'!Q37*100</f>
        <v>0.71731819249565998</v>
      </c>
      <c r="S37" s="63">
        <f>('Valori assoluti'!S37-'Valori assoluti'!R37)/'Valori assoluti'!R37*100</f>
        <v>-0.4880795945184907</v>
      </c>
      <c r="T37" s="63">
        <f>('Valori assoluti'!T37-'Valori assoluti'!S37)/'Valori assoluti'!S37*100</f>
        <v>-1.3605208851388817</v>
      </c>
      <c r="U37" s="63">
        <f>('Valori assoluti'!T37-'Valori assoluti'!C37)/'Valori assoluti'!C37*100</f>
        <v>-34.415431394906882</v>
      </c>
      <c r="V37" s="63">
        <f>('Valori assoluti'!T37-'Valori assoluti'!L37)/'Valori assoluti'!L37*100</f>
        <v>-18.988060864707016</v>
      </c>
    </row>
    <row r="38" spans="1:22" s="56" customFormat="1" ht="16.2" thickBot="1">
      <c r="A38" s="194"/>
      <c r="B38" s="68" t="s">
        <v>3</v>
      </c>
      <c r="C38" s="69"/>
      <c r="D38" s="69">
        <v>-1.91</v>
      </c>
      <c r="E38" s="69">
        <v>-6.36</v>
      </c>
      <c r="F38" s="69">
        <v>-6.43</v>
      </c>
      <c r="G38" s="69">
        <v>-4.99</v>
      </c>
      <c r="H38" s="69">
        <v>-1.76</v>
      </c>
      <c r="I38" s="69">
        <v>-8.8800000000000008</v>
      </c>
      <c r="J38" s="63">
        <v>-7.5</v>
      </c>
      <c r="K38" s="69">
        <v>-8.9600000000000009</v>
      </c>
      <c r="L38" s="69">
        <v>-2.57</v>
      </c>
      <c r="M38" s="69">
        <v>-6.59</v>
      </c>
      <c r="N38" s="69">
        <v>-2.79</v>
      </c>
      <c r="O38" s="71">
        <v>-10.07</v>
      </c>
      <c r="P38" s="73">
        <v>0.44</v>
      </c>
      <c r="Q38" s="75">
        <f>('Valori assoluti'!Q38-'Valori assoluti'!P38)/'Valori assoluti'!P38*100</f>
        <v>1.9212598425196852</v>
      </c>
      <c r="R38" s="63">
        <f>('Valori assoluti'!R38-'Valori assoluti'!Q38)/'Valori assoluti'!Q38*100</f>
        <v>-4.0482076637824473</v>
      </c>
      <c r="S38" s="72">
        <f>('Valori assoluti'!S38-'Valori assoluti'!R38)/'Valori assoluti'!R38*100</f>
        <v>2.3510466988727856</v>
      </c>
      <c r="T38" s="75">
        <f>('Valori assoluti'!T38-'Valori assoluti'!S38)/'Valori assoluti'!S38*100</f>
        <v>-2.89490245437382</v>
      </c>
      <c r="U38" s="63">
        <f>('Valori assoluti'!T38-'Valori assoluti'!C38)/'Valori assoluti'!C38*100</f>
        <v>-52.192099147947324</v>
      </c>
      <c r="V38" s="63">
        <f>('Valori assoluti'!T38-'Valori assoluti'!L38)/'Valori assoluti'!L38*100</f>
        <v>-20.278997675019376</v>
      </c>
    </row>
    <row r="39" spans="1:22" s="31" customFormat="1">
      <c r="A39" s="187" t="s">
        <v>56</v>
      </c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7"/>
      <c r="U39" s="187"/>
    </row>
    <row r="40" spans="1:22">
      <c r="A40" s="188" t="s">
        <v>89</v>
      </c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57"/>
      <c r="R40" s="57"/>
      <c r="S40" s="117"/>
      <c r="T40" s="118"/>
      <c r="U40" s="55"/>
    </row>
  </sheetData>
  <mergeCells count="22">
    <mergeCell ref="A13:A14"/>
    <mergeCell ref="A4:B4"/>
    <mergeCell ref="A5:A6"/>
    <mergeCell ref="A7:A8"/>
    <mergeCell ref="A9:A10"/>
    <mergeCell ref="A11:A12"/>
    <mergeCell ref="A1:U1"/>
    <mergeCell ref="A3:N3"/>
    <mergeCell ref="A39:U39"/>
    <mergeCell ref="A40:P4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opLeftCell="A89" workbookViewId="0">
      <selection activeCell="A3" sqref="A1:XFD1048576"/>
    </sheetView>
  </sheetViews>
  <sheetFormatPr defaultRowHeight="14.4"/>
  <sheetData>
    <row r="1" spans="1:12">
      <c r="A1" s="13" t="s">
        <v>57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>
      <c r="A3" s="197" t="s">
        <v>58</v>
      </c>
      <c r="B3" s="199" t="s">
        <v>1</v>
      </c>
      <c r="C3" s="199"/>
      <c r="D3" s="199"/>
      <c r="E3" s="16"/>
      <c r="F3" s="199" t="s">
        <v>4</v>
      </c>
      <c r="G3" s="199"/>
      <c r="H3" s="199"/>
      <c r="I3" s="16"/>
      <c r="J3" s="199" t="s">
        <v>5</v>
      </c>
      <c r="K3" s="199"/>
      <c r="L3" s="199"/>
    </row>
    <row r="4" spans="1:12">
      <c r="A4" s="198"/>
      <c r="B4" s="17" t="s">
        <v>59</v>
      </c>
      <c r="C4" s="17" t="s">
        <v>60</v>
      </c>
      <c r="D4" s="17" t="s">
        <v>61</v>
      </c>
      <c r="E4" s="17"/>
      <c r="F4" s="17" t="s">
        <v>59</v>
      </c>
      <c r="G4" s="17" t="s">
        <v>60</v>
      </c>
      <c r="H4" s="17" t="s">
        <v>61</v>
      </c>
      <c r="I4" s="17"/>
      <c r="J4" s="17" t="s">
        <v>59</v>
      </c>
      <c r="K4" s="17" t="s">
        <v>60</v>
      </c>
      <c r="L4" s="17" t="s">
        <v>61</v>
      </c>
    </row>
    <row r="5" spans="1:12">
      <c r="A5" s="14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>
      <c r="A6" s="14" t="s">
        <v>62</v>
      </c>
      <c r="B6" s="19">
        <v>787</v>
      </c>
      <c r="C6" s="19">
        <v>16</v>
      </c>
      <c r="D6" s="19">
        <v>1127</v>
      </c>
      <c r="E6" s="19"/>
      <c r="F6" s="19">
        <v>810</v>
      </c>
      <c r="G6" s="19">
        <v>18</v>
      </c>
      <c r="H6" s="19">
        <v>1185</v>
      </c>
      <c r="I6" s="19"/>
      <c r="J6" s="19">
        <v>819</v>
      </c>
      <c r="K6" s="19">
        <v>19</v>
      </c>
      <c r="L6" s="19">
        <v>1236</v>
      </c>
    </row>
    <row r="7" spans="1:12">
      <c r="A7" s="14" t="s">
        <v>63</v>
      </c>
      <c r="B7" s="19">
        <v>20</v>
      </c>
      <c r="C7" s="20"/>
      <c r="D7" s="19">
        <v>29</v>
      </c>
      <c r="E7" s="19"/>
      <c r="F7" s="19">
        <v>15</v>
      </c>
      <c r="G7" s="20"/>
      <c r="H7" s="19">
        <v>19</v>
      </c>
      <c r="I7" s="19"/>
      <c r="J7" s="19">
        <v>22</v>
      </c>
      <c r="K7" s="20"/>
      <c r="L7" s="19">
        <v>40</v>
      </c>
    </row>
    <row r="8" spans="1:12">
      <c r="A8" s="14" t="s">
        <v>64</v>
      </c>
      <c r="B8" s="19">
        <v>2350</v>
      </c>
      <c r="C8" s="19">
        <v>38</v>
      </c>
      <c r="D8" s="19">
        <v>3364</v>
      </c>
      <c r="E8" s="19"/>
      <c r="F8" s="19">
        <v>2512</v>
      </c>
      <c r="G8" s="19">
        <v>33</v>
      </c>
      <c r="H8" s="19">
        <v>3604</v>
      </c>
      <c r="I8" s="19"/>
      <c r="J8" s="19">
        <v>2587</v>
      </c>
      <c r="K8" s="19">
        <v>23</v>
      </c>
      <c r="L8" s="19">
        <v>3632</v>
      </c>
    </row>
    <row r="9" spans="1:12">
      <c r="A9" s="14" t="s">
        <v>65</v>
      </c>
      <c r="B9" s="19">
        <v>197</v>
      </c>
      <c r="C9" s="19">
        <v>1</v>
      </c>
      <c r="D9" s="19">
        <v>266</v>
      </c>
      <c r="E9" s="19"/>
      <c r="F9" s="19">
        <v>197</v>
      </c>
      <c r="G9" s="20">
        <v>4</v>
      </c>
      <c r="H9" s="19">
        <v>286</v>
      </c>
      <c r="I9" s="19"/>
      <c r="J9" s="19">
        <v>210</v>
      </c>
      <c r="K9" s="19">
        <v>5</v>
      </c>
      <c r="L9" s="19">
        <v>281</v>
      </c>
    </row>
    <row r="10" spans="1:12">
      <c r="A10" s="21" t="s">
        <v>66</v>
      </c>
      <c r="B10" s="22">
        <v>106</v>
      </c>
      <c r="C10" s="23"/>
      <c r="D10" s="22">
        <v>130</v>
      </c>
      <c r="E10" s="22"/>
      <c r="F10" s="22">
        <v>100</v>
      </c>
      <c r="G10" s="23">
        <v>3</v>
      </c>
      <c r="H10" s="22">
        <v>139</v>
      </c>
      <c r="I10" s="22"/>
      <c r="J10" s="22">
        <v>124</v>
      </c>
      <c r="K10" s="23">
        <v>2</v>
      </c>
      <c r="L10" s="22">
        <v>155</v>
      </c>
    </row>
    <row r="11" spans="1:12">
      <c r="A11" s="21" t="s">
        <v>67</v>
      </c>
      <c r="B11" s="22">
        <v>91</v>
      </c>
      <c r="C11" s="23">
        <v>1</v>
      </c>
      <c r="D11" s="22">
        <v>136</v>
      </c>
      <c r="E11" s="22"/>
      <c r="F11" s="22">
        <v>97</v>
      </c>
      <c r="G11" s="23">
        <v>1</v>
      </c>
      <c r="H11" s="22">
        <v>147</v>
      </c>
      <c r="I11" s="22"/>
      <c r="J11" s="22">
        <v>86</v>
      </c>
      <c r="K11" s="23">
        <v>3</v>
      </c>
      <c r="L11" s="22">
        <v>126</v>
      </c>
    </row>
    <row r="12" spans="1:12">
      <c r="A12" s="14" t="s">
        <v>68</v>
      </c>
      <c r="B12" s="19">
        <v>1029</v>
      </c>
      <c r="C12" s="19">
        <v>25</v>
      </c>
      <c r="D12" s="19">
        <v>1453</v>
      </c>
      <c r="E12" s="19"/>
      <c r="F12" s="19">
        <v>949</v>
      </c>
      <c r="G12" s="19">
        <v>21</v>
      </c>
      <c r="H12" s="19">
        <v>1281</v>
      </c>
      <c r="I12" s="19"/>
      <c r="J12" s="19">
        <v>1083</v>
      </c>
      <c r="K12" s="19">
        <v>33</v>
      </c>
      <c r="L12" s="19">
        <v>1473</v>
      </c>
    </row>
    <row r="13" spans="1:12">
      <c r="A13" s="14" t="s">
        <v>69</v>
      </c>
      <c r="B13" s="19">
        <v>252</v>
      </c>
      <c r="C13" s="19">
        <v>3</v>
      </c>
      <c r="D13" s="19">
        <v>334</v>
      </c>
      <c r="E13" s="19"/>
      <c r="F13" s="19">
        <v>230</v>
      </c>
      <c r="G13" s="19">
        <v>4</v>
      </c>
      <c r="H13" s="19">
        <v>307</v>
      </c>
      <c r="I13" s="19"/>
      <c r="J13" s="19">
        <v>241</v>
      </c>
      <c r="K13" s="19">
        <v>5</v>
      </c>
      <c r="L13" s="19">
        <v>310</v>
      </c>
    </row>
    <row r="14" spans="1:12">
      <c r="A14" s="14" t="s">
        <v>70</v>
      </c>
      <c r="B14" s="19">
        <v>640</v>
      </c>
      <c r="C14" s="19">
        <v>11</v>
      </c>
      <c r="D14" s="19">
        <v>826</v>
      </c>
      <c r="E14" s="19"/>
      <c r="F14" s="19">
        <v>630</v>
      </c>
      <c r="G14" s="19">
        <v>6</v>
      </c>
      <c r="H14" s="19">
        <v>770</v>
      </c>
      <c r="I14" s="19"/>
      <c r="J14" s="19">
        <v>642</v>
      </c>
      <c r="K14" s="19">
        <v>7</v>
      </c>
      <c r="L14" s="19">
        <v>797</v>
      </c>
    </row>
    <row r="15" spans="1:12">
      <c r="A15" s="14" t="s">
        <v>71</v>
      </c>
      <c r="B15" s="19">
        <v>1232</v>
      </c>
      <c r="C15" s="19">
        <v>19</v>
      </c>
      <c r="D15" s="19">
        <v>1669</v>
      </c>
      <c r="E15" s="19"/>
      <c r="F15" s="19">
        <v>1184</v>
      </c>
      <c r="G15" s="19">
        <v>25</v>
      </c>
      <c r="H15" s="19">
        <v>1615</v>
      </c>
      <c r="I15" s="19"/>
      <c r="J15" s="19">
        <v>1251</v>
      </c>
      <c r="K15" s="19">
        <v>21</v>
      </c>
      <c r="L15" s="19">
        <v>1716</v>
      </c>
    </row>
    <row r="16" spans="1:12">
      <c r="A16" s="14" t="s">
        <v>72</v>
      </c>
      <c r="B16" s="19">
        <v>1196</v>
      </c>
      <c r="C16" s="19">
        <v>21</v>
      </c>
      <c r="D16" s="19">
        <v>1607</v>
      </c>
      <c r="E16" s="19"/>
      <c r="F16" s="19">
        <v>1197</v>
      </c>
      <c r="G16" s="19">
        <v>15</v>
      </c>
      <c r="H16" s="19">
        <v>1606</v>
      </c>
      <c r="I16" s="19"/>
      <c r="J16" s="19">
        <v>1246</v>
      </c>
      <c r="K16" s="19">
        <v>14</v>
      </c>
      <c r="L16" s="19">
        <v>1656</v>
      </c>
    </row>
    <row r="17" spans="1:12">
      <c r="A17" s="14" t="s">
        <v>73</v>
      </c>
      <c r="B17" s="19">
        <v>176</v>
      </c>
      <c r="C17" s="19">
        <v>2</v>
      </c>
      <c r="D17" s="19">
        <v>254</v>
      </c>
      <c r="E17" s="19"/>
      <c r="F17" s="19">
        <v>155</v>
      </c>
      <c r="G17" s="19">
        <v>1</v>
      </c>
      <c r="H17" s="19">
        <v>211</v>
      </c>
      <c r="I17" s="19"/>
      <c r="J17" s="19">
        <v>188</v>
      </c>
      <c r="K17" s="19">
        <v>2</v>
      </c>
      <c r="L17" s="19">
        <v>275</v>
      </c>
    </row>
    <row r="18" spans="1:12">
      <c r="A18" s="14" t="s">
        <v>74</v>
      </c>
      <c r="B18" s="19">
        <v>326</v>
      </c>
      <c r="C18" s="19">
        <v>9</v>
      </c>
      <c r="D18" s="19">
        <v>472</v>
      </c>
      <c r="E18" s="19"/>
      <c r="F18" s="19">
        <v>345</v>
      </c>
      <c r="G18" s="19">
        <v>8</v>
      </c>
      <c r="H18" s="19">
        <v>507</v>
      </c>
      <c r="I18" s="19"/>
      <c r="J18" s="19">
        <v>327</v>
      </c>
      <c r="K18" s="19">
        <v>9</v>
      </c>
      <c r="L18" s="19">
        <v>511</v>
      </c>
    </row>
    <row r="19" spans="1:12">
      <c r="A19" s="14" t="s">
        <v>75</v>
      </c>
      <c r="B19" s="19">
        <v>1625</v>
      </c>
      <c r="C19" s="19">
        <v>26</v>
      </c>
      <c r="D19" s="19">
        <v>2339</v>
      </c>
      <c r="E19" s="19"/>
      <c r="F19" s="19">
        <v>1537</v>
      </c>
      <c r="G19" s="19">
        <v>30</v>
      </c>
      <c r="H19" s="19">
        <v>2120</v>
      </c>
      <c r="I19" s="19"/>
      <c r="J19" s="19">
        <v>1593</v>
      </c>
      <c r="K19" s="19">
        <v>26</v>
      </c>
      <c r="L19" s="19">
        <v>2223</v>
      </c>
    </row>
    <row r="20" spans="1:12">
      <c r="A20" s="14" t="s">
        <v>76</v>
      </c>
      <c r="B20" s="19">
        <v>201</v>
      </c>
      <c r="C20" s="20">
        <v>5</v>
      </c>
      <c r="D20" s="19">
        <v>326</v>
      </c>
      <c r="E20" s="19"/>
      <c r="F20" s="19">
        <v>218</v>
      </c>
      <c r="G20" s="19">
        <v>6</v>
      </c>
      <c r="H20" s="19">
        <v>352</v>
      </c>
      <c r="I20" s="19"/>
      <c r="J20" s="19">
        <v>219</v>
      </c>
      <c r="K20" s="19">
        <v>6</v>
      </c>
      <c r="L20" s="19">
        <v>354</v>
      </c>
    </row>
    <row r="21" spans="1:12">
      <c r="A21" s="14" t="s">
        <v>77</v>
      </c>
      <c r="B21" s="19">
        <v>33</v>
      </c>
      <c r="C21" s="20"/>
      <c r="D21" s="19">
        <v>56</v>
      </c>
      <c r="E21" s="19"/>
      <c r="F21" s="19">
        <v>26</v>
      </c>
      <c r="G21" s="19"/>
      <c r="H21" s="19">
        <v>49</v>
      </c>
      <c r="I21" s="19"/>
      <c r="J21" s="19">
        <v>43</v>
      </c>
      <c r="K21" s="19">
        <v>3</v>
      </c>
      <c r="L21" s="19">
        <v>70</v>
      </c>
    </row>
    <row r="22" spans="1:12">
      <c r="A22" s="14" t="s">
        <v>78</v>
      </c>
      <c r="B22" s="19">
        <v>743</v>
      </c>
      <c r="C22" s="19">
        <v>11</v>
      </c>
      <c r="D22" s="19">
        <v>1162</v>
      </c>
      <c r="E22" s="19"/>
      <c r="F22" s="19">
        <v>699</v>
      </c>
      <c r="G22" s="19">
        <v>16</v>
      </c>
      <c r="H22" s="19">
        <v>1050</v>
      </c>
      <c r="I22" s="19"/>
      <c r="J22" s="19">
        <v>753</v>
      </c>
      <c r="K22" s="19">
        <v>18</v>
      </c>
      <c r="L22" s="19">
        <v>1119</v>
      </c>
    </row>
    <row r="23" spans="1:12">
      <c r="A23" s="14" t="s">
        <v>79</v>
      </c>
      <c r="B23" s="19">
        <v>721</v>
      </c>
      <c r="C23" s="19">
        <v>14</v>
      </c>
      <c r="D23" s="19">
        <v>1252</v>
      </c>
      <c r="E23" s="19"/>
      <c r="F23" s="19">
        <v>717</v>
      </c>
      <c r="G23" s="19">
        <v>20</v>
      </c>
      <c r="H23" s="19">
        <v>1182</v>
      </c>
      <c r="I23" s="19"/>
      <c r="J23" s="19">
        <v>795</v>
      </c>
      <c r="K23" s="19">
        <v>12</v>
      </c>
      <c r="L23" s="19">
        <v>1420</v>
      </c>
    </row>
    <row r="24" spans="1:12">
      <c r="A24" s="14" t="s">
        <v>80</v>
      </c>
      <c r="B24" s="19">
        <v>78</v>
      </c>
      <c r="C24" s="19">
        <v>7</v>
      </c>
      <c r="D24" s="19">
        <v>136</v>
      </c>
      <c r="E24" s="19"/>
      <c r="F24" s="19">
        <v>76</v>
      </c>
      <c r="G24" s="19">
        <v>7</v>
      </c>
      <c r="H24" s="19">
        <v>106</v>
      </c>
      <c r="I24" s="19"/>
      <c r="J24" s="19">
        <v>64</v>
      </c>
      <c r="K24" s="19">
        <v>1</v>
      </c>
      <c r="L24" s="19">
        <v>102</v>
      </c>
    </row>
    <row r="25" spans="1:12">
      <c r="A25" s="14" t="s">
        <v>81</v>
      </c>
      <c r="B25" s="19">
        <v>240</v>
      </c>
      <c r="C25" s="19">
        <v>13</v>
      </c>
      <c r="D25" s="19">
        <v>433</v>
      </c>
      <c r="E25" s="19"/>
      <c r="F25" s="19">
        <v>184</v>
      </c>
      <c r="G25" s="19">
        <v>7</v>
      </c>
      <c r="H25" s="19">
        <v>319</v>
      </c>
      <c r="I25" s="19"/>
      <c r="J25" s="19">
        <v>176</v>
      </c>
      <c r="K25" s="19">
        <v>9</v>
      </c>
      <c r="L25" s="19">
        <v>292</v>
      </c>
    </row>
    <row r="26" spans="1:12">
      <c r="A26" s="14" t="s">
        <v>82</v>
      </c>
      <c r="B26" s="19">
        <v>837</v>
      </c>
      <c r="C26" s="19">
        <v>6</v>
      </c>
      <c r="D26" s="19">
        <v>1204</v>
      </c>
      <c r="E26" s="19"/>
      <c r="F26" s="19">
        <v>839</v>
      </c>
      <c r="G26" s="19">
        <v>15</v>
      </c>
      <c r="H26" s="19">
        <v>1262</v>
      </c>
      <c r="I26" s="19"/>
      <c r="J26" s="19">
        <v>979</v>
      </c>
      <c r="K26" s="19">
        <v>8</v>
      </c>
      <c r="L26" s="19">
        <v>1444</v>
      </c>
    </row>
    <row r="27" spans="1:12">
      <c r="A27" s="14" t="s">
        <v>83</v>
      </c>
      <c r="B27" s="19">
        <v>260</v>
      </c>
      <c r="C27" s="19">
        <v>3</v>
      </c>
      <c r="D27" s="19">
        <v>379</v>
      </c>
      <c r="E27" s="19"/>
      <c r="F27" s="19">
        <v>249</v>
      </c>
      <c r="G27" s="19">
        <v>5</v>
      </c>
      <c r="H27" s="19">
        <v>356</v>
      </c>
      <c r="I27" s="19"/>
      <c r="J27" s="19">
        <v>261</v>
      </c>
      <c r="K27" s="19">
        <v>6</v>
      </c>
      <c r="L27" s="19">
        <v>401</v>
      </c>
    </row>
    <row r="28" spans="1:12">
      <c r="A28" s="24" t="s">
        <v>84</v>
      </c>
      <c r="B28" s="25">
        <v>12943</v>
      </c>
      <c r="C28" s="25">
        <v>230</v>
      </c>
      <c r="D28" s="25">
        <v>18688</v>
      </c>
      <c r="E28" s="25"/>
      <c r="F28" s="25">
        <v>12769</v>
      </c>
      <c r="G28" s="25">
        <v>241</v>
      </c>
      <c r="H28" s="25">
        <v>18187</v>
      </c>
      <c r="I28" s="25"/>
      <c r="J28" s="25">
        <v>13499</v>
      </c>
      <c r="K28" s="25">
        <v>227</v>
      </c>
      <c r="L28" s="25">
        <v>19352</v>
      </c>
    </row>
    <row r="29" spans="1:1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197" t="s">
        <v>58</v>
      </c>
      <c r="B31" s="199" t="s">
        <v>7</v>
      </c>
      <c r="C31" s="199"/>
      <c r="D31" s="199"/>
      <c r="E31" s="16"/>
      <c r="F31" s="199" t="s">
        <v>8</v>
      </c>
      <c r="G31" s="199"/>
      <c r="H31" s="199"/>
      <c r="I31" s="16"/>
      <c r="J31" s="199" t="s">
        <v>9</v>
      </c>
      <c r="K31" s="199"/>
      <c r="L31" s="199"/>
    </row>
    <row r="32" spans="1:12">
      <c r="A32" s="198"/>
      <c r="B32" s="17" t="s">
        <v>59</v>
      </c>
      <c r="C32" s="17" t="s">
        <v>60</v>
      </c>
      <c r="D32" s="17" t="s">
        <v>61</v>
      </c>
      <c r="E32" s="17"/>
      <c r="F32" s="17" t="s">
        <v>59</v>
      </c>
      <c r="G32" s="17" t="s">
        <v>60</v>
      </c>
      <c r="H32" s="17" t="s">
        <v>61</v>
      </c>
      <c r="I32" s="17"/>
      <c r="J32" s="17" t="s">
        <v>59</v>
      </c>
      <c r="K32" s="17" t="s">
        <v>60</v>
      </c>
      <c r="L32" s="17" t="s">
        <v>61</v>
      </c>
    </row>
    <row r="33" spans="1:12">
      <c r="A33" s="14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1:12">
      <c r="A34" s="14" t="s">
        <v>62</v>
      </c>
      <c r="B34" s="19">
        <v>884</v>
      </c>
      <c r="C34" s="19">
        <v>12</v>
      </c>
      <c r="D34" s="19">
        <v>1300</v>
      </c>
      <c r="E34" s="19"/>
      <c r="F34" s="19">
        <v>1037</v>
      </c>
      <c r="G34" s="19">
        <v>21</v>
      </c>
      <c r="H34" s="19">
        <v>1444</v>
      </c>
      <c r="I34" s="19"/>
      <c r="J34" s="19">
        <v>958</v>
      </c>
      <c r="K34" s="19">
        <v>20</v>
      </c>
      <c r="L34" s="19">
        <v>1391</v>
      </c>
    </row>
    <row r="35" spans="1:12">
      <c r="A35" s="14" t="s">
        <v>63</v>
      </c>
      <c r="B35" s="19">
        <v>13</v>
      </c>
      <c r="C35" s="23"/>
      <c r="D35" s="19">
        <v>13</v>
      </c>
      <c r="E35" s="19"/>
      <c r="F35" s="19">
        <v>24</v>
      </c>
      <c r="G35" s="20"/>
      <c r="H35" s="19">
        <v>32</v>
      </c>
      <c r="I35" s="19"/>
      <c r="J35" s="19">
        <v>24</v>
      </c>
      <c r="K35" s="20">
        <v>1</v>
      </c>
      <c r="L35" s="19">
        <v>29</v>
      </c>
    </row>
    <row r="36" spans="1:12">
      <c r="A36" s="14" t="s">
        <v>64</v>
      </c>
      <c r="B36" s="19">
        <v>2924</v>
      </c>
      <c r="C36" s="19">
        <v>41</v>
      </c>
      <c r="D36" s="19">
        <v>3999</v>
      </c>
      <c r="E36" s="19"/>
      <c r="F36" s="19">
        <v>3135</v>
      </c>
      <c r="G36" s="19">
        <v>28</v>
      </c>
      <c r="H36" s="19">
        <v>4342</v>
      </c>
      <c r="I36" s="19"/>
      <c r="J36" s="19">
        <v>2858</v>
      </c>
      <c r="K36" s="19">
        <v>35</v>
      </c>
      <c r="L36" s="19">
        <v>3948</v>
      </c>
    </row>
    <row r="37" spans="1:12">
      <c r="A37" s="14" t="s">
        <v>65</v>
      </c>
      <c r="B37" s="19">
        <v>235</v>
      </c>
      <c r="C37" s="19">
        <v>2</v>
      </c>
      <c r="D37" s="19">
        <v>307</v>
      </c>
      <c r="E37" s="19"/>
      <c r="F37" s="19">
        <v>266</v>
      </c>
      <c r="G37" s="19">
        <v>4</v>
      </c>
      <c r="H37" s="19">
        <v>376</v>
      </c>
      <c r="I37" s="19"/>
      <c r="J37" s="19">
        <v>279</v>
      </c>
      <c r="K37" s="19">
        <v>6</v>
      </c>
      <c r="L37" s="19">
        <v>367</v>
      </c>
    </row>
    <row r="38" spans="1:12">
      <c r="A38" s="21" t="s">
        <v>66</v>
      </c>
      <c r="B38" s="22">
        <v>137</v>
      </c>
      <c r="C38" s="22">
        <v>2</v>
      </c>
      <c r="D38" s="22">
        <v>169</v>
      </c>
      <c r="E38" s="22"/>
      <c r="F38" s="22">
        <v>139</v>
      </c>
      <c r="G38" s="23">
        <v>1</v>
      </c>
      <c r="H38" s="22">
        <v>197</v>
      </c>
      <c r="I38" s="22"/>
      <c r="J38" s="22">
        <v>166</v>
      </c>
      <c r="K38" s="22">
        <v>1</v>
      </c>
      <c r="L38" s="22">
        <v>214</v>
      </c>
    </row>
    <row r="39" spans="1:12">
      <c r="A39" s="21" t="s">
        <v>67</v>
      </c>
      <c r="B39" s="22">
        <v>98</v>
      </c>
      <c r="C39" s="23"/>
      <c r="D39" s="22">
        <v>138</v>
      </c>
      <c r="E39" s="22"/>
      <c r="F39" s="22">
        <v>127</v>
      </c>
      <c r="G39" s="22">
        <v>3</v>
      </c>
      <c r="H39" s="22">
        <v>179</v>
      </c>
      <c r="I39" s="22"/>
      <c r="J39" s="22">
        <v>113</v>
      </c>
      <c r="K39" s="22">
        <v>5</v>
      </c>
      <c r="L39" s="22">
        <v>153</v>
      </c>
    </row>
    <row r="40" spans="1:12">
      <c r="A40" s="14" t="s">
        <v>68</v>
      </c>
      <c r="B40" s="19">
        <v>1163</v>
      </c>
      <c r="C40" s="19">
        <v>29</v>
      </c>
      <c r="D40" s="19">
        <v>1585</v>
      </c>
      <c r="E40" s="19"/>
      <c r="F40" s="19">
        <v>1316</v>
      </c>
      <c r="G40" s="19">
        <v>32</v>
      </c>
      <c r="H40" s="19">
        <v>1827</v>
      </c>
      <c r="I40" s="19"/>
      <c r="J40" s="19">
        <v>1321</v>
      </c>
      <c r="K40" s="19">
        <v>35</v>
      </c>
      <c r="L40" s="19">
        <v>1780</v>
      </c>
    </row>
    <row r="41" spans="1:12">
      <c r="A41" s="14" t="s">
        <v>69</v>
      </c>
      <c r="B41" s="19">
        <v>313</v>
      </c>
      <c r="C41" s="19">
        <v>3</v>
      </c>
      <c r="D41" s="19">
        <v>411</v>
      </c>
      <c r="E41" s="19"/>
      <c r="F41" s="19">
        <v>300</v>
      </c>
      <c r="G41" s="19">
        <v>7</v>
      </c>
      <c r="H41" s="19">
        <v>404</v>
      </c>
      <c r="I41" s="19"/>
      <c r="J41" s="19">
        <v>311</v>
      </c>
      <c r="K41" s="19">
        <v>9</v>
      </c>
      <c r="L41" s="19">
        <v>422</v>
      </c>
    </row>
    <row r="42" spans="1:12">
      <c r="A42" s="14" t="s">
        <v>70</v>
      </c>
      <c r="B42" s="19">
        <v>639</v>
      </c>
      <c r="C42" s="19">
        <v>4</v>
      </c>
      <c r="D42" s="19">
        <v>772</v>
      </c>
      <c r="E42" s="19"/>
      <c r="F42" s="19">
        <v>746</v>
      </c>
      <c r="G42" s="19">
        <v>5</v>
      </c>
      <c r="H42" s="19">
        <v>937</v>
      </c>
      <c r="I42" s="19"/>
      <c r="J42" s="19">
        <v>727</v>
      </c>
      <c r="K42" s="19">
        <v>1</v>
      </c>
      <c r="L42" s="19">
        <v>932</v>
      </c>
    </row>
    <row r="43" spans="1:12">
      <c r="A43" s="14" t="s">
        <v>71</v>
      </c>
      <c r="B43" s="19">
        <v>1459</v>
      </c>
      <c r="C43" s="19">
        <v>22</v>
      </c>
      <c r="D43" s="19">
        <v>1949</v>
      </c>
      <c r="E43" s="19"/>
      <c r="F43" s="19">
        <v>1655</v>
      </c>
      <c r="G43" s="19">
        <v>18</v>
      </c>
      <c r="H43" s="19">
        <v>2220</v>
      </c>
      <c r="I43" s="19"/>
      <c r="J43" s="19">
        <v>1655</v>
      </c>
      <c r="K43" s="19">
        <v>29</v>
      </c>
      <c r="L43" s="19">
        <v>2255</v>
      </c>
    </row>
    <row r="44" spans="1:12">
      <c r="A44" s="14" t="s">
        <v>72</v>
      </c>
      <c r="B44" s="19">
        <v>1368</v>
      </c>
      <c r="C44" s="19">
        <v>15</v>
      </c>
      <c r="D44" s="19">
        <v>1831</v>
      </c>
      <c r="E44" s="19"/>
      <c r="F44" s="19">
        <v>1436</v>
      </c>
      <c r="G44" s="19">
        <v>26</v>
      </c>
      <c r="H44" s="19">
        <v>1890</v>
      </c>
      <c r="I44" s="19"/>
      <c r="J44" s="19">
        <v>1436</v>
      </c>
      <c r="K44" s="19">
        <v>22</v>
      </c>
      <c r="L44" s="19">
        <v>1950</v>
      </c>
    </row>
    <row r="45" spans="1:12">
      <c r="A45" s="14" t="s">
        <v>73</v>
      </c>
      <c r="B45" s="19">
        <v>180</v>
      </c>
      <c r="C45" s="19"/>
      <c r="D45" s="19">
        <v>263</v>
      </c>
      <c r="E45" s="19"/>
      <c r="F45" s="19">
        <v>223</v>
      </c>
      <c r="G45" s="19">
        <v>6</v>
      </c>
      <c r="H45" s="19">
        <v>321</v>
      </c>
      <c r="I45" s="19"/>
      <c r="J45" s="19">
        <v>218</v>
      </c>
      <c r="K45" s="19">
        <v>5</v>
      </c>
      <c r="L45" s="19">
        <v>310</v>
      </c>
    </row>
    <row r="46" spans="1:12">
      <c r="A46" s="14" t="s">
        <v>74</v>
      </c>
      <c r="B46" s="19">
        <v>365</v>
      </c>
      <c r="C46" s="19">
        <v>7</v>
      </c>
      <c r="D46" s="19">
        <v>537</v>
      </c>
      <c r="E46" s="19"/>
      <c r="F46" s="19">
        <v>488</v>
      </c>
      <c r="G46" s="19">
        <v>7</v>
      </c>
      <c r="H46" s="19">
        <v>677</v>
      </c>
      <c r="I46" s="19"/>
      <c r="J46" s="19">
        <v>500</v>
      </c>
      <c r="K46" s="19">
        <v>6</v>
      </c>
      <c r="L46" s="19">
        <v>701</v>
      </c>
    </row>
    <row r="47" spans="1:12">
      <c r="A47" s="14" t="s">
        <v>75</v>
      </c>
      <c r="B47" s="19">
        <v>1705</v>
      </c>
      <c r="C47" s="19">
        <v>22</v>
      </c>
      <c r="D47" s="19">
        <v>2364</v>
      </c>
      <c r="E47" s="19"/>
      <c r="F47" s="19">
        <v>1862</v>
      </c>
      <c r="G47" s="19">
        <v>34</v>
      </c>
      <c r="H47" s="19">
        <v>2569</v>
      </c>
      <c r="I47" s="19"/>
      <c r="J47" s="19">
        <v>1725</v>
      </c>
      <c r="K47" s="19">
        <v>32</v>
      </c>
      <c r="L47" s="19">
        <v>2384</v>
      </c>
    </row>
    <row r="48" spans="1:12">
      <c r="A48" s="14" t="s">
        <v>76</v>
      </c>
      <c r="B48" s="19">
        <v>256</v>
      </c>
      <c r="C48" s="19">
        <v>5</v>
      </c>
      <c r="D48" s="19">
        <v>414</v>
      </c>
      <c r="E48" s="19"/>
      <c r="F48" s="19">
        <v>295</v>
      </c>
      <c r="G48" s="19">
        <v>4</v>
      </c>
      <c r="H48" s="19">
        <v>428</v>
      </c>
      <c r="I48" s="19"/>
      <c r="J48" s="19">
        <v>282</v>
      </c>
      <c r="K48" s="19">
        <v>8</v>
      </c>
      <c r="L48" s="19">
        <v>415</v>
      </c>
    </row>
    <row r="49" spans="1:12">
      <c r="A49" s="14" t="s">
        <v>77</v>
      </c>
      <c r="B49" s="19">
        <v>27</v>
      </c>
      <c r="C49" s="20"/>
      <c r="D49" s="19">
        <v>37</v>
      </c>
      <c r="E49" s="19"/>
      <c r="F49" s="19">
        <v>48</v>
      </c>
      <c r="G49" s="20">
        <v>1</v>
      </c>
      <c r="H49" s="19">
        <v>73</v>
      </c>
      <c r="I49" s="19"/>
      <c r="J49" s="19">
        <v>47</v>
      </c>
      <c r="K49" s="20"/>
      <c r="L49" s="19">
        <v>83</v>
      </c>
    </row>
    <row r="50" spans="1:12">
      <c r="A50" s="14" t="s">
        <v>78</v>
      </c>
      <c r="B50" s="19">
        <v>850</v>
      </c>
      <c r="C50" s="19">
        <v>26</v>
      </c>
      <c r="D50" s="19">
        <v>1327</v>
      </c>
      <c r="E50" s="19"/>
      <c r="F50" s="19">
        <v>859</v>
      </c>
      <c r="G50" s="19">
        <v>14</v>
      </c>
      <c r="H50" s="19">
        <v>1288</v>
      </c>
      <c r="I50" s="19"/>
      <c r="J50" s="19">
        <v>898</v>
      </c>
      <c r="K50" s="19">
        <v>22</v>
      </c>
      <c r="L50" s="19">
        <v>1322</v>
      </c>
    </row>
    <row r="51" spans="1:12">
      <c r="A51" s="14" t="s">
        <v>79</v>
      </c>
      <c r="B51" s="19">
        <v>820</v>
      </c>
      <c r="C51" s="19">
        <v>19</v>
      </c>
      <c r="D51" s="19">
        <v>1342</v>
      </c>
      <c r="E51" s="19"/>
      <c r="F51" s="19">
        <v>828</v>
      </c>
      <c r="G51" s="19">
        <v>21</v>
      </c>
      <c r="H51" s="19">
        <v>1365</v>
      </c>
      <c r="I51" s="19"/>
      <c r="J51" s="19">
        <v>922</v>
      </c>
      <c r="K51" s="19">
        <v>22</v>
      </c>
      <c r="L51" s="19">
        <v>1546</v>
      </c>
    </row>
    <row r="52" spans="1:12">
      <c r="A52" s="14" t="s">
        <v>80</v>
      </c>
      <c r="B52" s="19">
        <v>79</v>
      </c>
      <c r="C52" s="20">
        <v>3</v>
      </c>
      <c r="D52" s="19">
        <v>131</v>
      </c>
      <c r="E52" s="19"/>
      <c r="F52" s="19">
        <v>88</v>
      </c>
      <c r="G52" s="19">
        <v>3</v>
      </c>
      <c r="H52" s="19">
        <v>144</v>
      </c>
      <c r="I52" s="19"/>
      <c r="J52" s="19">
        <v>86</v>
      </c>
      <c r="K52" s="19">
        <v>4</v>
      </c>
      <c r="L52" s="19">
        <v>153</v>
      </c>
    </row>
    <row r="53" spans="1:12">
      <c r="A53" s="14" t="s">
        <v>81</v>
      </c>
      <c r="B53" s="19">
        <v>214</v>
      </c>
      <c r="C53" s="19">
        <v>8</v>
      </c>
      <c r="D53" s="19">
        <v>352</v>
      </c>
      <c r="E53" s="19"/>
      <c r="F53" s="19">
        <v>256</v>
      </c>
      <c r="G53" s="19">
        <v>14</v>
      </c>
      <c r="H53" s="19">
        <v>450</v>
      </c>
      <c r="I53" s="19"/>
      <c r="J53" s="19">
        <v>250</v>
      </c>
      <c r="K53" s="19">
        <v>14</v>
      </c>
      <c r="L53" s="19">
        <v>399</v>
      </c>
    </row>
    <row r="54" spans="1:12">
      <c r="A54" s="14" t="s">
        <v>82</v>
      </c>
      <c r="B54" s="19">
        <v>1017</v>
      </c>
      <c r="C54" s="19">
        <v>12</v>
      </c>
      <c r="D54" s="19">
        <v>1540</v>
      </c>
      <c r="E54" s="19"/>
      <c r="F54" s="19">
        <v>982</v>
      </c>
      <c r="G54" s="19">
        <v>22</v>
      </c>
      <c r="H54" s="19">
        <v>1439</v>
      </c>
      <c r="I54" s="19"/>
      <c r="J54" s="19">
        <v>960</v>
      </c>
      <c r="K54" s="19">
        <v>22</v>
      </c>
      <c r="L54" s="19">
        <v>1454</v>
      </c>
    </row>
    <row r="55" spans="1:12">
      <c r="A55" s="14" t="s">
        <v>83</v>
      </c>
      <c r="B55" s="19">
        <v>265</v>
      </c>
      <c r="C55" s="19">
        <v>7</v>
      </c>
      <c r="D55" s="19">
        <v>358</v>
      </c>
      <c r="E55" s="19"/>
      <c r="F55" s="19">
        <v>302</v>
      </c>
      <c r="G55" s="19">
        <v>6</v>
      </c>
      <c r="H55" s="19">
        <v>466</v>
      </c>
      <c r="I55" s="19"/>
      <c r="J55" s="19">
        <v>283</v>
      </c>
      <c r="K55" s="19">
        <v>9</v>
      </c>
      <c r="L55" s="19">
        <v>408</v>
      </c>
    </row>
    <row r="56" spans="1:12">
      <c r="A56" s="26" t="s">
        <v>84</v>
      </c>
      <c r="B56" s="27">
        <v>14776</v>
      </c>
      <c r="C56" s="27">
        <v>237</v>
      </c>
      <c r="D56" s="27">
        <v>20832</v>
      </c>
      <c r="E56" s="27"/>
      <c r="F56" s="27">
        <v>16146</v>
      </c>
      <c r="G56" s="27">
        <v>273</v>
      </c>
      <c r="H56" s="27">
        <v>22692</v>
      </c>
      <c r="I56" s="27"/>
      <c r="J56" s="27">
        <v>15740</v>
      </c>
      <c r="K56" s="27">
        <v>302</v>
      </c>
      <c r="L56" s="27">
        <v>22249</v>
      </c>
    </row>
    <row r="57" spans="1:12">
      <c r="A57" s="15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9" spans="1:12">
      <c r="A59" s="13" t="s">
        <v>85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>
      <c r="A61" s="197" t="s">
        <v>58</v>
      </c>
      <c r="B61" s="199" t="s">
        <v>11</v>
      </c>
      <c r="C61" s="199"/>
      <c r="D61" s="199"/>
      <c r="E61" s="16"/>
      <c r="F61" s="199" t="s">
        <v>12</v>
      </c>
      <c r="G61" s="199"/>
      <c r="H61" s="199"/>
      <c r="I61" s="16"/>
      <c r="J61" s="199" t="s">
        <v>13</v>
      </c>
      <c r="K61" s="199"/>
      <c r="L61" s="199"/>
    </row>
    <row r="62" spans="1:12">
      <c r="A62" s="198"/>
      <c r="B62" s="17" t="s">
        <v>59</v>
      </c>
      <c r="C62" s="17" t="s">
        <v>60</v>
      </c>
      <c r="D62" s="17" t="s">
        <v>61</v>
      </c>
      <c r="E62" s="17"/>
      <c r="F62" s="17" t="s">
        <v>59</v>
      </c>
      <c r="G62" s="17" t="s">
        <v>60</v>
      </c>
      <c r="H62" s="17" t="s">
        <v>61</v>
      </c>
      <c r="I62" s="17"/>
      <c r="J62" s="17" t="s">
        <v>59</v>
      </c>
      <c r="K62" s="17" t="s">
        <v>60</v>
      </c>
      <c r="L62" s="17" t="s">
        <v>61</v>
      </c>
    </row>
    <row r="63" spans="1:12">
      <c r="A63" s="14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>
      <c r="A64" s="14" t="s">
        <v>62</v>
      </c>
      <c r="B64" s="19">
        <v>1064</v>
      </c>
      <c r="C64" s="19">
        <v>26</v>
      </c>
      <c r="D64" s="19">
        <v>1553</v>
      </c>
      <c r="E64" s="19"/>
      <c r="F64" s="19">
        <v>773</v>
      </c>
      <c r="G64" s="19">
        <v>19</v>
      </c>
      <c r="H64" s="19">
        <v>1130</v>
      </c>
      <c r="I64" s="19"/>
      <c r="J64" s="19">
        <v>924</v>
      </c>
      <c r="K64" s="19">
        <v>29</v>
      </c>
      <c r="L64" s="19">
        <v>1364</v>
      </c>
    </row>
    <row r="65" spans="1:12">
      <c r="A65" s="14" t="s">
        <v>63</v>
      </c>
      <c r="B65" s="19">
        <v>33</v>
      </c>
      <c r="C65" s="19">
        <v>1</v>
      </c>
      <c r="D65" s="19">
        <v>50</v>
      </c>
      <c r="E65" s="19"/>
      <c r="F65" s="19">
        <v>37</v>
      </c>
      <c r="G65" s="20">
        <v>0</v>
      </c>
      <c r="H65" s="19">
        <v>47</v>
      </c>
      <c r="I65" s="19"/>
      <c r="J65" s="19">
        <v>29</v>
      </c>
      <c r="K65" s="20">
        <v>0</v>
      </c>
      <c r="L65" s="19">
        <v>35</v>
      </c>
    </row>
    <row r="66" spans="1:12">
      <c r="A66" s="14" t="s">
        <v>64</v>
      </c>
      <c r="B66" s="19">
        <v>3018</v>
      </c>
      <c r="C66" s="19">
        <v>55</v>
      </c>
      <c r="D66" s="19">
        <v>4221</v>
      </c>
      <c r="E66" s="19"/>
      <c r="F66" s="19">
        <v>2031</v>
      </c>
      <c r="G66" s="19">
        <v>31</v>
      </c>
      <c r="H66" s="19">
        <v>2818</v>
      </c>
      <c r="I66" s="19"/>
      <c r="J66" s="19">
        <v>2963</v>
      </c>
      <c r="K66" s="19">
        <v>45</v>
      </c>
      <c r="L66" s="19">
        <v>3968</v>
      </c>
    </row>
    <row r="67" spans="1:12">
      <c r="A67" s="14" t="s">
        <v>65</v>
      </c>
      <c r="B67" s="19">
        <v>336</v>
      </c>
      <c r="C67" s="19">
        <v>8</v>
      </c>
      <c r="D67" s="19">
        <v>459</v>
      </c>
      <c r="E67" s="19"/>
      <c r="F67" s="19">
        <v>327</v>
      </c>
      <c r="G67" s="19">
        <v>11</v>
      </c>
      <c r="H67" s="19">
        <v>462</v>
      </c>
      <c r="I67" s="19"/>
      <c r="J67" s="19">
        <v>316</v>
      </c>
      <c r="K67" s="19">
        <v>8</v>
      </c>
      <c r="L67" s="19">
        <v>401</v>
      </c>
    </row>
    <row r="68" spans="1:12">
      <c r="A68" s="21" t="s">
        <v>66</v>
      </c>
      <c r="B68" s="22">
        <v>193</v>
      </c>
      <c r="C68" s="22">
        <v>6</v>
      </c>
      <c r="D68" s="22">
        <v>268</v>
      </c>
      <c r="E68" s="22"/>
      <c r="F68" s="22">
        <v>175</v>
      </c>
      <c r="G68" s="22">
        <v>6</v>
      </c>
      <c r="H68" s="22">
        <v>252</v>
      </c>
      <c r="I68" s="22"/>
      <c r="J68" s="22">
        <v>180</v>
      </c>
      <c r="K68" s="22">
        <v>3</v>
      </c>
      <c r="L68" s="22">
        <v>225</v>
      </c>
    </row>
    <row r="69" spans="1:12">
      <c r="A69" s="21" t="s">
        <v>67</v>
      </c>
      <c r="B69" s="22">
        <v>143</v>
      </c>
      <c r="C69" s="23">
        <v>2</v>
      </c>
      <c r="D69" s="22">
        <v>191</v>
      </c>
      <c r="E69" s="22"/>
      <c r="F69" s="22">
        <v>152</v>
      </c>
      <c r="G69" s="22">
        <v>5</v>
      </c>
      <c r="H69" s="22">
        <v>210</v>
      </c>
      <c r="I69" s="22"/>
      <c r="J69" s="22">
        <v>136</v>
      </c>
      <c r="K69" s="23">
        <v>5</v>
      </c>
      <c r="L69" s="22">
        <v>176</v>
      </c>
    </row>
    <row r="70" spans="1:12">
      <c r="A70" s="14" t="s">
        <v>68</v>
      </c>
      <c r="B70" s="19">
        <v>1365</v>
      </c>
      <c r="C70" s="19">
        <v>40</v>
      </c>
      <c r="D70" s="19">
        <v>1899</v>
      </c>
      <c r="E70" s="19"/>
      <c r="F70" s="19">
        <v>1153</v>
      </c>
      <c r="G70" s="19">
        <v>35</v>
      </c>
      <c r="H70" s="19">
        <v>1586</v>
      </c>
      <c r="I70" s="19"/>
      <c r="J70" s="19">
        <v>1293</v>
      </c>
      <c r="K70" s="19">
        <v>21</v>
      </c>
      <c r="L70" s="19">
        <v>1734</v>
      </c>
    </row>
    <row r="71" spans="1:12">
      <c r="A71" s="14" t="s">
        <v>69</v>
      </c>
      <c r="B71" s="19">
        <v>351</v>
      </c>
      <c r="C71" s="19">
        <v>6</v>
      </c>
      <c r="D71" s="19">
        <v>479</v>
      </c>
      <c r="E71" s="19"/>
      <c r="F71" s="19">
        <v>311</v>
      </c>
      <c r="G71" s="19">
        <v>3</v>
      </c>
      <c r="H71" s="19">
        <v>432</v>
      </c>
      <c r="I71" s="19"/>
      <c r="J71" s="19">
        <v>272</v>
      </c>
      <c r="K71" s="19">
        <v>8</v>
      </c>
      <c r="L71" s="19">
        <v>353</v>
      </c>
    </row>
    <row r="72" spans="1:12">
      <c r="A72" s="14" t="s">
        <v>70</v>
      </c>
      <c r="B72" s="19">
        <v>821</v>
      </c>
      <c r="C72" s="19">
        <v>5</v>
      </c>
      <c r="D72" s="19">
        <v>1080</v>
      </c>
      <c r="E72" s="19"/>
      <c r="F72" s="19">
        <v>735</v>
      </c>
      <c r="G72" s="19">
        <v>2</v>
      </c>
      <c r="H72" s="19">
        <v>939</v>
      </c>
      <c r="I72" s="19"/>
      <c r="J72" s="19">
        <v>706</v>
      </c>
      <c r="K72" s="19">
        <v>3</v>
      </c>
      <c r="L72" s="19">
        <v>887</v>
      </c>
    </row>
    <row r="73" spans="1:12">
      <c r="A73" s="14" t="s">
        <v>71</v>
      </c>
      <c r="B73" s="19">
        <v>1690</v>
      </c>
      <c r="C73" s="19">
        <v>32</v>
      </c>
      <c r="D73" s="19">
        <v>2295</v>
      </c>
      <c r="E73" s="19"/>
      <c r="F73" s="19">
        <v>1376</v>
      </c>
      <c r="G73" s="19">
        <v>40</v>
      </c>
      <c r="H73" s="19">
        <v>1911</v>
      </c>
      <c r="I73" s="19"/>
      <c r="J73" s="19">
        <v>1615</v>
      </c>
      <c r="K73" s="19">
        <v>42</v>
      </c>
      <c r="L73" s="19">
        <v>2128</v>
      </c>
    </row>
    <row r="74" spans="1:12">
      <c r="A74" s="14" t="s">
        <v>72</v>
      </c>
      <c r="B74" s="19">
        <v>1625</v>
      </c>
      <c r="C74" s="19">
        <v>31</v>
      </c>
      <c r="D74" s="19">
        <v>2171</v>
      </c>
      <c r="E74" s="19"/>
      <c r="F74" s="19">
        <v>1411</v>
      </c>
      <c r="G74" s="19">
        <v>29</v>
      </c>
      <c r="H74" s="19">
        <v>1937</v>
      </c>
      <c r="I74" s="19"/>
      <c r="J74" s="19">
        <v>1462</v>
      </c>
      <c r="K74" s="19">
        <v>21</v>
      </c>
      <c r="L74" s="19">
        <v>1929</v>
      </c>
    </row>
    <row r="75" spans="1:12">
      <c r="A75" s="14" t="s">
        <v>73</v>
      </c>
      <c r="B75" s="19">
        <v>209</v>
      </c>
      <c r="C75" s="19">
        <v>5</v>
      </c>
      <c r="D75" s="19">
        <v>274</v>
      </c>
      <c r="E75" s="19"/>
      <c r="F75" s="19">
        <v>199</v>
      </c>
      <c r="G75" s="19">
        <v>4</v>
      </c>
      <c r="H75" s="19">
        <v>276</v>
      </c>
      <c r="I75" s="19"/>
      <c r="J75" s="19">
        <v>207</v>
      </c>
      <c r="K75" s="19">
        <v>6</v>
      </c>
      <c r="L75" s="19">
        <v>269</v>
      </c>
    </row>
    <row r="76" spans="1:12">
      <c r="A76" s="14" t="s">
        <v>74</v>
      </c>
      <c r="B76" s="19">
        <v>586</v>
      </c>
      <c r="C76" s="19">
        <v>12</v>
      </c>
      <c r="D76" s="19">
        <v>802</v>
      </c>
      <c r="E76" s="19"/>
      <c r="F76" s="19">
        <v>502</v>
      </c>
      <c r="G76" s="19">
        <v>12</v>
      </c>
      <c r="H76" s="19">
        <v>701</v>
      </c>
      <c r="I76" s="19"/>
      <c r="J76" s="19">
        <v>482</v>
      </c>
      <c r="K76" s="19">
        <v>11</v>
      </c>
      <c r="L76" s="19">
        <v>695</v>
      </c>
    </row>
    <row r="77" spans="1:12">
      <c r="A77" s="14" t="s">
        <v>75</v>
      </c>
      <c r="B77" s="19">
        <v>1792</v>
      </c>
      <c r="C77" s="19">
        <v>33</v>
      </c>
      <c r="D77" s="19">
        <v>2516</v>
      </c>
      <c r="E77" s="19"/>
      <c r="F77" s="19">
        <v>1361</v>
      </c>
      <c r="G77" s="19">
        <v>27</v>
      </c>
      <c r="H77" s="19">
        <v>1976</v>
      </c>
      <c r="I77" s="19"/>
      <c r="J77" s="19">
        <v>1673</v>
      </c>
      <c r="K77" s="19">
        <v>25</v>
      </c>
      <c r="L77" s="19">
        <v>2324</v>
      </c>
    </row>
    <row r="78" spans="1:12">
      <c r="A78" s="14" t="s">
        <v>76</v>
      </c>
      <c r="B78" s="19">
        <v>310</v>
      </c>
      <c r="C78" s="20">
        <v>9</v>
      </c>
      <c r="D78" s="19">
        <v>447</v>
      </c>
      <c r="E78" s="19"/>
      <c r="F78" s="19">
        <v>290</v>
      </c>
      <c r="G78" s="19">
        <v>8</v>
      </c>
      <c r="H78" s="19">
        <v>429</v>
      </c>
      <c r="I78" s="19"/>
      <c r="J78" s="19">
        <v>231</v>
      </c>
      <c r="K78" s="19">
        <v>5</v>
      </c>
      <c r="L78" s="19">
        <v>313</v>
      </c>
    </row>
    <row r="79" spans="1:12">
      <c r="A79" s="14" t="s">
        <v>77</v>
      </c>
      <c r="B79" s="19">
        <v>48</v>
      </c>
      <c r="C79" s="19">
        <v>7</v>
      </c>
      <c r="D79" s="19">
        <v>81</v>
      </c>
      <c r="E79" s="19"/>
      <c r="F79" s="19">
        <v>39</v>
      </c>
      <c r="G79" s="20">
        <v>4</v>
      </c>
      <c r="H79" s="19">
        <v>50</v>
      </c>
      <c r="I79" s="19"/>
      <c r="J79" s="19">
        <v>44</v>
      </c>
      <c r="K79" s="20">
        <v>0</v>
      </c>
      <c r="L79" s="19">
        <v>65</v>
      </c>
    </row>
    <row r="80" spans="1:12">
      <c r="A80" s="14" t="s">
        <v>78</v>
      </c>
      <c r="B80" s="19">
        <v>972</v>
      </c>
      <c r="C80" s="19">
        <v>25</v>
      </c>
      <c r="D80" s="19">
        <v>1472</v>
      </c>
      <c r="E80" s="19"/>
      <c r="F80" s="19">
        <v>755</v>
      </c>
      <c r="G80" s="19">
        <v>22</v>
      </c>
      <c r="H80" s="19">
        <v>1216</v>
      </c>
      <c r="I80" s="19"/>
      <c r="J80" s="19">
        <v>773</v>
      </c>
      <c r="K80" s="19">
        <v>16</v>
      </c>
      <c r="L80" s="19">
        <v>1180</v>
      </c>
    </row>
    <row r="81" spans="1:12">
      <c r="A81" s="14" t="s">
        <v>79</v>
      </c>
      <c r="B81" s="19">
        <v>1006</v>
      </c>
      <c r="C81" s="19">
        <v>23</v>
      </c>
      <c r="D81" s="19">
        <v>1728</v>
      </c>
      <c r="E81" s="19"/>
      <c r="F81" s="19">
        <v>917</v>
      </c>
      <c r="G81" s="19">
        <v>36</v>
      </c>
      <c r="H81" s="19">
        <v>1617</v>
      </c>
      <c r="I81" s="19"/>
      <c r="J81" s="19">
        <v>791</v>
      </c>
      <c r="K81" s="19">
        <v>18</v>
      </c>
      <c r="L81" s="19">
        <v>1315</v>
      </c>
    </row>
    <row r="82" spans="1:12">
      <c r="A82" s="14" t="s">
        <v>80</v>
      </c>
      <c r="B82" s="19">
        <v>98</v>
      </c>
      <c r="C82" s="19">
        <v>6</v>
      </c>
      <c r="D82" s="19">
        <v>164</v>
      </c>
      <c r="E82" s="19"/>
      <c r="F82" s="19">
        <v>79</v>
      </c>
      <c r="G82" s="20">
        <v>2</v>
      </c>
      <c r="H82" s="19">
        <v>125</v>
      </c>
      <c r="I82" s="19"/>
      <c r="J82" s="19">
        <v>73</v>
      </c>
      <c r="K82" s="20">
        <v>1</v>
      </c>
      <c r="L82" s="19">
        <v>103</v>
      </c>
    </row>
    <row r="83" spans="1:12">
      <c r="A83" s="14" t="s">
        <v>81</v>
      </c>
      <c r="B83" s="19">
        <v>286</v>
      </c>
      <c r="C83" s="19">
        <v>11</v>
      </c>
      <c r="D83" s="19">
        <v>498</v>
      </c>
      <c r="E83" s="19"/>
      <c r="F83" s="19">
        <v>308</v>
      </c>
      <c r="G83" s="19">
        <v>11</v>
      </c>
      <c r="H83" s="19">
        <v>548</v>
      </c>
      <c r="I83" s="19"/>
      <c r="J83" s="19">
        <v>258</v>
      </c>
      <c r="K83" s="19">
        <v>9</v>
      </c>
      <c r="L83" s="19">
        <v>392</v>
      </c>
    </row>
    <row r="84" spans="1:12">
      <c r="A84" s="14" t="s">
        <v>82</v>
      </c>
      <c r="B84" s="19">
        <v>1042</v>
      </c>
      <c r="C84" s="19">
        <v>21</v>
      </c>
      <c r="D84" s="19">
        <v>1587</v>
      </c>
      <c r="E84" s="19"/>
      <c r="F84" s="19">
        <v>1003</v>
      </c>
      <c r="G84" s="19">
        <v>24</v>
      </c>
      <c r="H84" s="19">
        <v>1568</v>
      </c>
      <c r="I84" s="19"/>
      <c r="J84" s="19">
        <v>836</v>
      </c>
      <c r="K84" s="19">
        <v>14</v>
      </c>
      <c r="L84" s="19">
        <v>1230</v>
      </c>
    </row>
    <row r="85" spans="1:12">
      <c r="A85" s="14" t="s">
        <v>83</v>
      </c>
      <c r="B85" s="19">
        <v>329</v>
      </c>
      <c r="C85" s="19">
        <v>11</v>
      </c>
      <c r="D85" s="19">
        <v>505</v>
      </c>
      <c r="E85" s="19"/>
      <c r="F85" s="19">
        <v>361</v>
      </c>
      <c r="G85" s="19">
        <v>18</v>
      </c>
      <c r="H85" s="19">
        <v>574</v>
      </c>
      <c r="I85" s="19"/>
      <c r="J85" s="19">
        <v>278</v>
      </c>
      <c r="K85" s="19">
        <v>13</v>
      </c>
      <c r="L85" s="19">
        <v>423</v>
      </c>
    </row>
    <row r="86" spans="1:12">
      <c r="A86" s="24" t="s">
        <v>84</v>
      </c>
      <c r="B86" s="25">
        <v>16981</v>
      </c>
      <c r="C86" s="25">
        <v>367</v>
      </c>
      <c r="D86" s="25">
        <v>24281</v>
      </c>
      <c r="E86" s="25"/>
      <c r="F86" s="25">
        <v>13968</v>
      </c>
      <c r="G86" s="25">
        <v>338</v>
      </c>
      <c r="H86" s="25">
        <v>20342</v>
      </c>
      <c r="I86" s="25"/>
      <c r="J86" s="25">
        <v>15226</v>
      </c>
      <c r="K86" s="25">
        <v>295</v>
      </c>
      <c r="L86" s="25">
        <v>21108</v>
      </c>
    </row>
    <row r="87" spans="1:1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1:12">
      <c r="A89" s="197" t="s">
        <v>58</v>
      </c>
      <c r="B89" s="199" t="s">
        <v>15</v>
      </c>
      <c r="C89" s="199"/>
      <c r="D89" s="199"/>
      <c r="E89" s="16"/>
      <c r="F89" s="199" t="s">
        <v>16</v>
      </c>
      <c r="G89" s="199"/>
      <c r="H89" s="199"/>
      <c r="I89" s="16"/>
      <c r="J89" s="199" t="s">
        <v>17</v>
      </c>
      <c r="K89" s="199"/>
      <c r="L89" s="199"/>
    </row>
    <row r="90" spans="1:12">
      <c r="A90" s="198"/>
      <c r="B90" s="17" t="s">
        <v>59</v>
      </c>
      <c r="C90" s="17" t="s">
        <v>60</v>
      </c>
      <c r="D90" s="17" t="s">
        <v>61</v>
      </c>
      <c r="E90" s="17"/>
      <c r="F90" s="17" t="s">
        <v>59</v>
      </c>
      <c r="G90" s="17" t="s">
        <v>60</v>
      </c>
      <c r="H90" s="17" t="s">
        <v>61</v>
      </c>
      <c r="I90" s="17"/>
      <c r="J90" s="17" t="s">
        <v>59</v>
      </c>
      <c r="K90" s="17" t="s">
        <v>60</v>
      </c>
      <c r="L90" s="17" t="s">
        <v>61</v>
      </c>
    </row>
    <row r="91" spans="1:12">
      <c r="A91" s="14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>
      <c r="A92" s="14" t="s">
        <v>62</v>
      </c>
      <c r="B92" s="19">
        <v>1029</v>
      </c>
      <c r="C92" s="19">
        <v>24</v>
      </c>
      <c r="D92" s="19">
        <v>1488</v>
      </c>
      <c r="E92" s="19"/>
      <c r="F92" s="19">
        <v>869</v>
      </c>
      <c r="G92" s="19">
        <v>26</v>
      </c>
      <c r="H92" s="19">
        <v>1235</v>
      </c>
      <c r="I92" s="19"/>
      <c r="J92" s="19">
        <v>951</v>
      </c>
      <c r="K92" s="19">
        <v>17</v>
      </c>
      <c r="L92" s="19">
        <v>1339</v>
      </c>
    </row>
    <row r="93" spans="1:12">
      <c r="A93" s="14" t="s">
        <v>63</v>
      </c>
      <c r="B93" s="19">
        <v>31</v>
      </c>
      <c r="C93" s="20">
        <v>1</v>
      </c>
      <c r="D93" s="19">
        <v>35</v>
      </c>
      <c r="E93" s="19"/>
      <c r="F93" s="19">
        <v>20</v>
      </c>
      <c r="G93" s="29"/>
      <c r="H93" s="19">
        <v>33</v>
      </c>
      <c r="I93" s="19"/>
      <c r="J93" s="19">
        <v>17</v>
      </c>
      <c r="K93" s="20"/>
      <c r="L93" s="19">
        <v>24</v>
      </c>
    </row>
    <row r="94" spans="1:12">
      <c r="A94" s="14" t="s">
        <v>64</v>
      </c>
      <c r="B94" s="19">
        <v>3137</v>
      </c>
      <c r="C94" s="19">
        <v>35</v>
      </c>
      <c r="D94" s="19">
        <v>4350</v>
      </c>
      <c r="E94" s="19"/>
      <c r="F94" s="19">
        <v>2859</v>
      </c>
      <c r="G94" s="19">
        <v>38</v>
      </c>
      <c r="H94" s="19">
        <v>3868</v>
      </c>
      <c r="I94" s="19"/>
      <c r="J94" s="19">
        <v>2411</v>
      </c>
      <c r="K94" s="19">
        <v>32</v>
      </c>
      <c r="L94" s="19">
        <v>3321</v>
      </c>
    </row>
    <row r="95" spans="1:12">
      <c r="A95" s="14" t="s">
        <v>65</v>
      </c>
      <c r="B95" s="19">
        <v>278</v>
      </c>
      <c r="C95" s="19">
        <v>11</v>
      </c>
      <c r="D95" s="19">
        <v>374</v>
      </c>
      <c r="E95" s="19"/>
      <c r="F95" s="19">
        <v>237</v>
      </c>
      <c r="G95" s="19">
        <v>5</v>
      </c>
      <c r="H95" s="19">
        <v>325</v>
      </c>
      <c r="I95" s="19"/>
      <c r="J95" s="19">
        <v>227</v>
      </c>
      <c r="K95" s="19">
        <v>5</v>
      </c>
      <c r="L95" s="19">
        <v>308</v>
      </c>
    </row>
    <row r="96" spans="1:12">
      <c r="A96" s="21" t="s">
        <v>66</v>
      </c>
      <c r="B96" s="22">
        <v>161</v>
      </c>
      <c r="C96" s="22">
        <v>6</v>
      </c>
      <c r="D96" s="22">
        <v>212</v>
      </c>
      <c r="E96" s="22"/>
      <c r="F96" s="22">
        <v>125</v>
      </c>
      <c r="G96" s="23">
        <v>4</v>
      </c>
      <c r="H96" s="22">
        <v>152</v>
      </c>
      <c r="I96" s="22"/>
      <c r="J96" s="22">
        <v>138</v>
      </c>
      <c r="K96" s="22">
        <v>4</v>
      </c>
      <c r="L96" s="22">
        <v>173</v>
      </c>
    </row>
    <row r="97" spans="1:12">
      <c r="A97" s="21" t="s">
        <v>67</v>
      </c>
      <c r="B97" s="22">
        <v>117</v>
      </c>
      <c r="C97" s="23">
        <v>5</v>
      </c>
      <c r="D97" s="22">
        <v>162</v>
      </c>
      <c r="E97" s="22"/>
      <c r="F97" s="22">
        <v>112</v>
      </c>
      <c r="G97" s="22">
        <v>1</v>
      </c>
      <c r="H97" s="22">
        <v>173</v>
      </c>
      <c r="I97" s="22"/>
      <c r="J97" s="22">
        <v>89</v>
      </c>
      <c r="K97" s="23">
        <v>1</v>
      </c>
      <c r="L97" s="22">
        <v>135</v>
      </c>
    </row>
    <row r="98" spans="1:12">
      <c r="A98" s="14" t="s">
        <v>68</v>
      </c>
      <c r="B98" s="19">
        <v>1248</v>
      </c>
      <c r="C98" s="19">
        <v>32</v>
      </c>
      <c r="D98" s="19">
        <v>1671</v>
      </c>
      <c r="E98" s="19"/>
      <c r="F98" s="19">
        <v>1112</v>
      </c>
      <c r="G98" s="19">
        <v>19</v>
      </c>
      <c r="H98" s="19">
        <v>1515</v>
      </c>
      <c r="I98" s="19"/>
      <c r="J98" s="19">
        <v>1002</v>
      </c>
      <c r="K98" s="19">
        <v>22</v>
      </c>
      <c r="L98" s="19">
        <v>1338</v>
      </c>
    </row>
    <row r="99" spans="1:12">
      <c r="A99" s="14" t="s">
        <v>69</v>
      </c>
      <c r="B99" s="19">
        <v>350</v>
      </c>
      <c r="C99" s="19">
        <v>6</v>
      </c>
      <c r="D99" s="19">
        <v>461</v>
      </c>
      <c r="E99" s="19"/>
      <c r="F99" s="19">
        <v>253</v>
      </c>
      <c r="G99" s="19">
        <v>9</v>
      </c>
      <c r="H99" s="19">
        <v>343</v>
      </c>
      <c r="I99" s="19"/>
      <c r="J99" s="19">
        <v>271</v>
      </c>
      <c r="K99" s="19">
        <v>4</v>
      </c>
      <c r="L99" s="19">
        <v>374</v>
      </c>
    </row>
    <row r="100" spans="1:12">
      <c r="A100" s="14" t="s">
        <v>70</v>
      </c>
      <c r="B100" s="19">
        <v>689</v>
      </c>
      <c r="C100" s="19">
        <v>9</v>
      </c>
      <c r="D100" s="19">
        <v>822</v>
      </c>
      <c r="E100" s="19"/>
      <c r="F100" s="19">
        <v>701</v>
      </c>
      <c r="G100" s="19">
        <v>4</v>
      </c>
      <c r="H100" s="19">
        <v>863</v>
      </c>
      <c r="I100" s="19"/>
      <c r="J100" s="19">
        <v>606</v>
      </c>
      <c r="K100" s="19">
        <v>1</v>
      </c>
      <c r="L100" s="19">
        <v>750</v>
      </c>
    </row>
    <row r="101" spans="1:12">
      <c r="A101" s="14" t="s">
        <v>71</v>
      </c>
      <c r="B101" s="19">
        <v>1488</v>
      </c>
      <c r="C101" s="19">
        <v>21</v>
      </c>
      <c r="D101" s="19">
        <v>2018</v>
      </c>
      <c r="E101" s="19"/>
      <c r="F101" s="19">
        <v>1469</v>
      </c>
      <c r="G101" s="19">
        <v>20</v>
      </c>
      <c r="H101" s="19">
        <v>1965</v>
      </c>
      <c r="I101" s="19"/>
      <c r="J101" s="19">
        <v>1332</v>
      </c>
      <c r="K101" s="19">
        <v>18</v>
      </c>
      <c r="L101" s="19">
        <v>1853</v>
      </c>
    </row>
    <row r="102" spans="1:12">
      <c r="A102" s="14" t="s">
        <v>72</v>
      </c>
      <c r="B102" s="19">
        <v>1437</v>
      </c>
      <c r="C102" s="19">
        <v>25</v>
      </c>
      <c r="D102" s="19">
        <v>1896</v>
      </c>
      <c r="E102" s="19"/>
      <c r="F102" s="19">
        <v>1389</v>
      </c>
      <c r="G102" s="19">
        <v>15</v>
      </c>
      <c r="H102" s="19">
        <v>1850</v>
      </c>
      <c r="I102" s="19"/>
      <c r="J102" s="19">
        <v>1304</v>
      </c>
      <c r="K102" s="19">
        <v>15</v>
      </c>
      <c r="L102" s="19">
        <v>1699</v>
      </c>
    </row>
    <row r="103" spans="1:12">
      <c r="A103" s="14" t="s">
        <v>73</v>
      </c>
      <c r="B103" s="19">
        <v>201</v>
      </c>
      <c r="C103" s="19">
        <v>1</v>
      </c>
      <c r="D103" s="19">
        <v>272</v>
      </c>
      <c r="E103" s="19"/>
      <c r="F103" s="19">
        <v>207</v>
      </c>
      <c r="G103" s="19">
        <v>3</v>
      </c>
      <c r="H103" s="19">
        <v>300</v>
      </c>
      <c r="I103" s="19"/>
      <c r="J103" s="19">
        <v>219</v>
      </c>
      <c r="K103" s="19"/>
      <c r="L103" s="19">
        <v>312</v>
      </c>
    </row>
    <row r="104" spans="1:12">
      <c r="A104" s="14" t="s">
        <v>74</v>
      </c>
      <c r="B104" s="19">
        <v>416</v>
      </c>
      <c r="C104" s="19">
        <v>4</v>
      </c>
      <c r="D104" s="19">
        <v>581</v>
      </c>
      <c r="E104" s="19"/>
      <c r="F104" s="19">
        <v>448</v>
      </c>
      <c r="G104" s="19">
        <v>9</v>
      </c>
      <c r="H104" s="19">
        <v>655</v>
      </c>
      <c r="I104" s="19"/>
      <c r="J104" s="19">
        <v>400</v>
      </c>
      <c r="K104" s="19">
        <v>6</v>
      </c>
      <c r="L104" s="19">
        <v>567</v>
      </c>
    </row>
    <row r="105" spans="1:12">
      <c r="A105" s="14" t="s">
        <v>75</v>
      </c>
      <c r="B105" s="19">
        <v>1738</v>
      </c>
      <c r="C105" s="19">
        <v>28</v>
      </c>
      <c r="D105" s="19">
        <v>2369</v>
      </c>
      <c r="E105" s="19"/>
      <c r="F105" s="19">
        <v>1719</v>
      </c>
      <c r="G105" s="19">
        <v>31</v>
      </c>
      <c r="H105" s="19">
        <v>2377</v>
      </c>
      <c r="I105" s="19"/>
      <c r="J105" s="19">
        <v>1609</v>
      </c>
      <c r="K105" s="19">
        <v>33</v>
      </c>
      <c r="L105" s="19">
        <v>2203</v>
      </c>
    </row>
    <row r="106" spans="1:12">
      <c r="A106" s="14" t="s">
        <v>76</v>
      </c>
      <c r="B106" s="19">
        <v>239</v>
      </c>
      <c r="C106" s="19">
        <v>4</v>
      </c>
      <c r="D106" s="19">
        <v>357</v>
      </c>
      <c r="E106" s="19"/>
      <c r="F106" s="19">
        <v>246</v>
      </c>
      <c r="G106" s="19">
        <v>11</v>
      </c>
      <c r="H106" s="19">
        <v>358</v>
      </c>
      <c r="I106" s="19"/>
      <c r="J106" s="19">
        <v>250</v>
      </c>
      <c r="K106" s="19">
        <v>5</v>
      </c>
      <c r="L106" s="19">
        <v>391</v>
      </c>
    </row>
    <row r="107" spans="1:12">
      <c r="A107" s="14" t="s">
        <v>77</v>
      </c>
      <c r="B107" s="19">
        <v>48</v>
      </c>
      <c r="C107" s="19">
        <v>1</v>
      </c>
      <c r="D107" s="19">
        <v>86</v>
      </c>
      <c r="E107" s="19"/>
      <c r="F107" s="19">
        <v>39</v>
      </c>
      <c r="G107" s="19"/>
      <c r="H107" s="19">
        <v>72</v>
      </c>
      <c r="I107" s="19"/>
      <c r="J107" s="19">
        <v>37</v>
      </c>
      <c r="K107" s="19">
        <v>1</v>
      </c>
      <c r="L107" s="19">
        <v>64</v>
      </c>
    </row>
    <row r="108" spans="1:12">
      <c r="A108" s="14" t="s">
        <v>78</v>
      </c>
      <c r="B108" s="19">
        <v>871</v>
      </c>
      <c r="C108" s="19">
        <v>19</v>
      </c>
      <c r="D108" s="19">
        <v>1358</v>
      </c>
      <c r="E108" s="19"/>
      <c r="F108" s="19">
        <v>763</v>
      </c>
      <c r="G108" s="19">
        <v>12</v>
      </c>
      <c r="H108" s="19">
        <v>1144</v>
      </c>
      <c r="I108" s="19"/>
      <c r="J108" s="19">
        <v>844</v>
      </c>
      <c r="K108" s="19">
        <v>17</v>
      </c>
      <c r="L108" s="19">
        <v>1268</v>
      </c>
    </row>
    <row r="109" spans="1:12">
      <c r="A109" s="14" t="s">
        <v>79</v>
      </c>
      <c r="B109" s="19">
        <v>799</v>
      </c>
      <c r="C109" s="19">
        <v>22</v>
      </c>
      <c r="D109" s="19">
        <v>1291</v>
      </c>
      <c r="E109" s="19"/>
      <c r="F109" s="19">
        <v>801</v>
      </c>
      <c r="G109" s="19">
        <v>29</v>
      </c>
      <c r="H109" s="19">
        <v>1360</v>
      </c>
      <c r="I109" s="19"/>
      <c r="J109" s="19">
        <v>737</v>
      </c>
      <c r="K109" s="19">
        <v>18</v>
      </c>
      <c r="L109" s="19">
        <v>1206</v>
      </c>
    </row>
    <row r="110" spans="1:12">
      <c r="A110" s="14" t="s">
        <v>80</v>
      </c>
      <c r="B110" s="19">
        <v>86</v>
      </c>
      <c r="C110" s="19">
        <v>5</v>
      </c>
      <c r="D110" s="19">
        <v>120</v>
      </c>
      <c r="E110" s="19"/>
      <c r="F110" s="19">
        <v>67</v>
      </c>
      <c r="G110" s="19">
        <v>3</v>
      </c>
      <c r="H110" s="19">
        <v>112</v>
      </c>
      <c r="I110" s="19"/>
      <c r="J110" s="19">
        <v>71</v>
      </c>
      <c r="K110" s="19"/>
      <c r="L110" s="19">
        <v>123</v>
      </c>
    </row>
    <row r="111" spans="1:12">
      <c r="A111" s="14" t="s">
        <v>81</v>
      </c>
      <c r="B111" s="19">
        <v>245</v>
      </c>
      <c r="C111" s="19">
        <v>6</v>
      </c>
      <c r="D111" s="19">
        <v>439</v>
      </c>
      <c r="E111" s="19"/>
      <c r="F111" s="19">
        <v>205</v>
      </c>
      <c r="G111" s="19">
        <v>8</v>
      </c>
      <c r="H111" s="19">
        <v>360</v>
      </c>
      <c r="I111" s="19"/>
      <c r="J111" s="19">
        <v>229</v>
      </c>
      <c r="K111" s="19">
        <v>7</v>
      </c>
      <c r="L111" s="19">
        <v>386</v>
      </c>
    </row>
    <row r="112" spans="1:12">
      <c r="A112" s="14" t="s">
        <v>82</v>
      </c>
      <c r="B112" s="19">
        <v>905</v>
      </c>
      <c r="C112" s="19">
        <v>15</v>
      </c>
      <c r="D112" s="19">
        <v>1378</v>
      </c>
      <c r="E112" s="19"/>
      <c r="F112" s="19">
        <v>851</v>
      </c>
      <c r="G112" s="19">
        <v>15</v>
      </c>
      <c r="H112" s="19">
        <v>1288</v>
      </c>
      <c r="I112" s="19"/>
      <c r="J112" s="19">
        <v>816</v>
      </c>
      <c r="K112" s="19">
        <v>18</v>
      </c>
      <c r="L112" s="19">
        <v>1207</v>
      </c>
    </row>
    <row r="113" spans="1:12">
      <c r="A113" s="14" t="s">
        <v>83</v>
      </c>
      <c r="B113" s="19">
        <v>328</v>
      </c>
      <c r="C113" s="19">
        <v>7</v>
      </c>
      <c r="D113" s="19">
        <v>478</v>
      </c>
      <c r="E113" s="19"/>
      <c r="F113" s="19">
        <v>288</v>
      </c>
      <c r="G113" s="19">
        <v>8</v>
      </c>
      <c r="H113" s="19">
        <v>422</v>
      </c>
      <c r="I113" s="19"/>
      <c r="J113" s="19">
        <v>304</v>
      </c>
      <c r="K113" s="19">
        <v>13</v>
      </c>
      <c r="L113" s="19">
        <v>422</v>
      </c>
    </row>
    <row r="114" spans="1:12">
      <c r="A114" s="26" t="s">
        <v>84</v>
      </c>
      <c r="B114" s="27">
        <v>15563</v>
      </c>
      <c r="C114" s="27">
        <v>276</v>
      </c>
      <c r="D114" s="27">
        <v>21844</v>
      </c>
      <c r="E114" s="27"/>
      <c r="F114" s="27">
        <v>14543</v>
      </c>
      <c r="G114" s="27">
        <v>265</v>
      </c>
      <c r="H114" s="27">
        <v>20445</v>
      </c>
      <c r="I114" s="27"/>
      <c r="J114" s="27">
        <v>13637</v>
      </c>
      <c r="K114" s="27">
        <v>232</v>
      </c>
      <c r="L114" s="27">
        <v>19155</v>
      </c>
    </row>
    <row r="115" spans="1:12">
      <c r="A115" s="15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</sheetData>
  <mergeCells count="16">
    <mergeCell ref="A3:A4"/>
    <mergeCell ref="B3:D3"/>
    <mergeCell ref="F3:H3"/>
    <mergeCell ref="J3:L3"/>
    <mergeCell ref="A31:A32"/>
    <mergeCell ref="B31:D31"/>
    <mergeCell ref="F31:H31"/>
    <mergeCell ref="J31:L31"/>
    <mergeCell ref="A61:A62"/>
    <mergeCell ref="B61:D61"/>
    <mergeCell ref="F61:H61"/>
    <mergeCell ref="J61:L61"/>
    <mergeCell ref="A89:A90"/>
    <mergeCell ref="B89:D89"/>
    <mergeCell ref="F89:H89"/>
    <mergeCell ref="J89:L8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I19" sqref="I19:N19"/>
    </sheetView>
  </sheetViews>
  <sheetFormatPr defaultRowHeight="14.4"/>
  <sheetData>
    <row r="1" spans="1:7" ht="15" customHeight="1" thickBot="1">
      <c r="A1" s="207" t="s">
        <v>90</v>
      </c>
      <c r="B1" s="208"/>
      <c r="C1" s="208"/>
      <c r="D1" s="208"/>
      <c r="E1" s="208"/>
      <c r="F1" s="208"/>
      <c r="G1" s="101">
        <v>2016</v>
      </c>
    </row>
    <row r="2" spans="1:7" ht="19.2" thickBot="1">
      <c r="A2" s="209" t="s">
        <v>41</v>
      </c>
      <c r="B2" s="210"/>
      <c r="C2" s="102" t="s">
        <v>42</v>
      </c>
      <c r="D2" s="103" t="s">
        <v>43</v>
      </c>
      <c r="E2" s="103" t="s">
        <v>44</v>
      </c>
      <c r="F2" s="104" t="s">
        <v>45</v>
      </c>
      <c r="G2" s="101"/>
    </row>
    <row r="3" spans="1:7" ht="15" thickBot="1">
      <c r="A3" s="211" t="s">
        <v>46</v>
      </c>
      <c r="B3" s="105" t="s">
        <v>1</v>
      </c>
      <c r="C3" s="106">
        <v>219</v>
      </c>
      <c r="D3" s="107">
        <v>7.0531400966183568</v>
      </c>
      <c r="E3" s="107">
        <v>7.0531400966183568</v>
      </c>
      <c r="F3" s="108">
        <v>7.0531400966183568</v>
      </c>
      <c r="G3" s="101"/>
    </row>
    <row r="4" spans="1:7">
      <c r="A4" s="212"/>
      <c r="B4" s="109" t="s">
        <v>4</v>
      </c>
      <c r="C4" s="110">
        <v>225</v>
      </c>
      <c r="D4" s="111">
        <v>7.2463768115942031</v>
      </c>
      <c r="E4" s="111">
        <v>7.2463768115942031</v>
      </c>
      <c r="F4" s="112">
        <v>14.299516908212562</v>
      </c>
      <c r="G4" s="101"/>
    </row>
    <row r="5" spans="1:7">
      <c r="A5" s="212"/>
      <c r="B5" s="109" t="s">
        <v>5</v>
      </c>
      <c r="C5" s="110">
        <v>212</v>
      </c>
      <c r="D5" s="111">
        <v>6.8276972624798722</v>
      </c>
      <c r="E5" s="111">
        <v>6.8276972624798722</v>
      </c>
      <c r="F5" s="112">
        <v>21.127214170692433</v>
      </c>
      <c r="G5" s="101"/>
    </row>
    <row r="6" spans="1:7">
      <c r="A6" s="212"/>
      <c r="B6" s="109" t="s">
        <v>7</v>
      </c>
      <c r="C6" s="110">
        <v>225</v>
      </c>
      <c r="D6" s="111">
        <v>7.2463768115942031</v>
      </c>
      <c r="E6" s="111">
        <v>7.2463768115942031</v>
      </c>
      <c r="F6" s="112">
        <v>28.373590982286633</v>
      </c>
      <c r="G6" s="101"/>
    </row>
    <row r="7" spans="1:7">
      <c r="A7" s="212"/>
      <c r="B7" s="109" t="s">
        <v>8</v>
      </c>
      <c r="C7" s="110">
        <v>265</v>
      </c>
      <c r="D7" s="111">
        <v>8.5346215780998396</v>
      </c>
      <c r="E7" s="111">
        <v>8.5346215780998396</v>
      </c>
      <c r="F7" s="112">
        <v>36.908212560386474</v>
      </c>
      <c r="G7" s="101"/>
    </row>
    <row r="8" spans="1:7">
      <c r="A8" s="212"/>
      <c r="B8" s="109" t="s">
        <v>9</v>
      </c>
      <c r="C8" s="110">
        <v>285</v>
      </c>
      <c r="D8" s="111">
        <v>9.1787439613526569</v>
      </c>
      <c r="E8" s="111">
        <v>9.1787439613526569</v>
      </c>
      <c r="F8" s="112">
        <v>46.086956521739133</v>
      </c>
      <c r="G8" s="101"/>
    </row>
    <row r="9" spans="1:7">
      <c r="A9" s="212"/>
      <c r="B9" s="109" t="s">
        <v>11</v>
      </c>
      <c r="C9" s="110">
        <v>337</v>
      </c>
      <c r="D9" s="111">
        <v>10.853462157809984</v>
      </c>
      <c r="E9" s="111">
        <v>10.853462157809984</v>
      </c>
      <c r="F9" s="112">
        <v>56.940418679549111</v>
      </c>
      <c r="G9" s="101"/>
    </row>
    <row r="10" spans="1:7">
      <c r="A10" s="212"/>
      <c r="B10" s="109" t="s">
        <v>12</v>
      </c>
      <c r="C10" s="110">
        <v>319</v>
      </c>
      <c r="D10" s="111">
        <v>10.273752012882447</v>
      </c>
      <c r="E10" s="111">
        <v>10.273752012882447</v>
      </c>
      <c r="F10" s="112">
        <v>67.214170692431566</v>
      </c>
      <c r="G10" s="101"/>
    </row>
    <row r="11" spans="1:7">
      <c r="A11" s="212"/>
      <c r="B11" s="109" t="s">
        <v>13</v>
      </c>
      <c r="C11" s="110">
        <v>285</v>
      </c>
      <c r="D11" s="111">
        <v>9.1787439613526569</v>
      </c>
      <c r="E11" s="111">
        <v>9.1787439613526569</v>
      </c>
      <c r="F11" s="112">
        <v>76.392914653784217</v>
      </c>
      <c r="G11" s="101"/>
    </row>
    <row r="12" spans="1:7">
      <c r="A12" s="212"/>
      <c r="B12" s="109" t="s">
        <v>15</v>
      </c>
      <c r="C12" s="110">
        <v>264</v>
      </c>
      <c r="D12" s="111">
        <v>8.5024154589371985</v>
      </c>
      <c r="E12" s="111">
        <v>8.5024154589371985</v>
      </c>
      <c r="F12" s="112">
        <v>84.89533011272141</v>
      </c>
      <c r="G12" s="101"/>
    </row>
    <row r="13" spans="1:7">
      <c r="A13" s="212"/>
      <c r="B13" s="109" t="s">
        <v>16</v>
      </c>
      <c r="C13" s="110">
        <v>249</v>
      </c>
      <c r="D13" s="111">
        <v>8.0193236714975846</v>
      </c>
      <c r="E13" s="111">
        <v>8.0193236714975846</v>
      </c>
      <c r="F13" s="112">
        <v>92.914653784218999</v>
      </c>
      <c r="G13" s="101"/>
    </row>
    <row r="14" spans="1:7">
      <c r="A14" s="212"/>
      <c r="B14" s="109" t="s">
        <v>17</v>
      </c>
      <c r="C14" s="110">
        <v>220</v>
      </c>
      <c r="D14" s="111">
        <v>7.0853462157809979</v>
      </c>
      <c r="E14" s="111">
        <v>7.0853462157809979</v>
      </c>
      <c r="F14" s="112">
        <v>100</v>
      </c>
      <c r="G14" s="101"/>
    </row>
    <row r="15" spans="1:7" ht="15" thickBot="1">
      <c r="A15" s="213"/>
      <c r="B15" s="113" t="s">
        <v>19</v>
      </c>
      <c r="C15" s="114">
        <v>3105</v>
      </c>
      <c r="D15" s="115">
        <v>100</v>
      </c>
      <c r="E15" s="115">
        <v>100</v>
      </c>
      <c r="F15" s="116"/>
      <c r="G15" s="101"/>
    </row>
    <row r="18" spans="1:15">
      <c r="A18" t="s">
        <v>92</v>
      </c>
      <c r="I18" t="s">
        <v>93</v>
      </c>
    </row>
    <row r="19" spans="1:15" ht="15" thickBot="1">
      <c r="A19" s="200" t="s">
        <v>91</v>
      </c>
      <c r="B19" s="201"/>
      <c r="C19" s="201"/>
      <c r="D19" s="201"/>
      <c r="E19" s="201"/>
      <c r="F19" s="201"/>
      <c r="G19" s="119">
        <v>2017</v>
      </c>
      <c r="I19" s="200" t="s">
        <v>91</v>
      </c>
      <c r="J19" s="201"/>
      <c r="K19" s="201"/>
      <c r="L19" s="201"/>
      <c r="M19" s="201"/>
      <c r="N19" s="201"/>
      <c r="O19" s="119"/>
    </row>
    <row r="20" spans="1:15" ht="19.2" thickBot="1">
      <c r="A20" s="202" t="s">
        <v>41</v>
      </c>
      <c r="B20" s="203"/>
      <c r="C20" s="120" t="s">
        <v>42</v>
      </c>
      <c r="D20" s="121" t="s">
        <v>43</v>
      </c>
      <c r="E20" s="121" t="s">
        <v>44</v>
      </c>
      <c r="F20" s="122" t="s">
        <v>45</v>
      </c>
      <c r="G20" s="119"/>
      <c r="I20" s="202" t="s">
        <v>41</v>
      </c>
      <c r="J20" s="203"/>
      <c r="K20" s="120" t="s">
        <v>42</v>
      </c>
      <c r="L20" s="121" t="s">
        <v>43</v>
      </c>
      <c r="M20" s="121" t="s">
        <v>44</v>
      </c>
      <c r="N20" s="122" t="s">
        <v>45</v>
      </c>
      <c r="O20" s="119"/>
    </row>
    <row r="21" spans="1:15" ht="15" thickBot="1">
      <c r="A21" s="204" t="s">
        <v>46</v>
      </c>
      <c r="B21" s="123" t="s">
        <v>1</v>
      </c>
      <c r="C21" s="124">
        <v>213</v>
      </c>
      <c r="D21" s="125">
        <v>6.7023285084959099</v>
      </c>
      <c r="E21" s="125">
        <v>6.7023285084959099</v>
      </c>
      <c r="F21" s="126">
        <v>6.7023285084959099</v>
      </c>
      <c r="G21" s="119"/>
      <c r="I21" s="204" t="s">
        <v>46</v>
      </c>
      <c r="J21" s="123" t="s">
        <v>1</v>
      </c>
      <c r="K21" s="124">
        <v>11756</v>
      </c>
      <c r="L21" s="125">
        <v>6.720287195669199</v>
      </c>
      <c r="M21" s="125">
        <v>6.720287195669199</v>
      </c>
      <c r="N21" s="126">
        <v>6.720287195669199</v>
      </c>
      <c r="O21" s="119"/>
    </row>
    <row r="22" spans="1:15">
      <c r="A22" s="205"/>
      <c r="B22" s="127" t="s">
        <v>4</v>
      </c>
      <c r="C22" s="128">
        <v>184</v>
      </c>
      <c r="D22" s="129">
        <v>5.78980490874764</v>
      </c>
      <c r="E22" s="129">
        <v>5.78980490874764</v>
      </c>
      <c r="F22" s="130">
        <v>12.492133417243549</v>
      </c>
      <c r="G22" s="119"/>
      <c r="I22" s="205"/>
      <c r="J22" s="127" t="s">
        <v>4</v>
      </c>
      <c r="K22" s="128">
        <v>11493</v>
      </c>
      <c r="L22" s="129">
        <v>6.5699439213870452</v>
      </c>
      <c r="M22" s="129">
        <v>6.5699439213870452</v>
      </c>
      <c r="N22" s="130">
        <v>13.290231117056244</v>
      </c>
      <c r="O22" s="119"/>
    </row>
    <row r="23" spans="1:15">
      <c r="A23" s="205"/>
      <c r="B23" s="127" t="s">
        <v>5</v>
      </c>
      <c r="C23" s="128">
        <v>248</v>
      </c>
      <c r="D23" s="129">
        <v>7.8036500943989937</v>
      </c>
      <c r="E23" s="129">
        <v>7.8036500943989937</v>
      </c>
      <c r="F23" s="130">
        <v>20.295783511642544</v>
      </c>
      <c r="G23" s="119"/>
      <c r="I23" s="205"/>
      <c r="J23" s="127" t="s">
        <v>5</v>
      </c>
      <c r="K23" s="128">
        <v>14870</v>
      </c>
      <c r="L23" s="129">
        <v>8.5003972949643583</v>
      </c>
      <c r="M23" s="129">
        <v>8.5003972949643583</v>
      </c>
      <c r="N23" s="130">
        <v>21.790628412020602</v>
      </c>
      <c r="O23" s="119"/>
    </row>
    <row r="24" spans="1:15">
      <c r="A24" s="205"/>
      <c r="B24" s="127" t="s">
        <v>7</v>
      </c>
      <c r="C24" s="128">
        <v>271</v>
      </c>
      <c r="D24" s="129">
        <v>8.5273757079924479</v>
      </c>
      <c r="E24" s="129">
        <v>8.5273757079924479</v>
      </c>
      <c r="F24" s="130">
        <v>28.823159219634992</v>
      </c>
      <c r="G24" s="119"/>
      <c r="I24" s="205"/>
      <c r="J24" s="127" t="s">
        <v>7</v>
      </c>
      <c r="K24" s="128">
        <v>14356</v>
      </c>
      <c r="L24" s="129">
        <v>8.2065705155688171</v>
      </c>
      <c r="M24" s="129">
        <v>8.2065705155688171</v>
      </c>
      <c r="N24" s="130">
        <v>29.99719892758942</v>
      </c>
      <c r="O24" s="119"/>
    </row>
    <row r="25" spans="1:15">
      <c r="A25" s="205"/>
      <c r="B25" s="127" t="s">
        <v>8</v>
      </c>
      <c r="C25" s="128">
        <v>277</v>
      </c>
      <c r="D25" s="129">
        <v>8.7161736941472618</v>
      </c>
      <c r="E25" s="129">
        <v>8.7161736941472618</v>
      </c>
      <c r="F25" s="130">
        <v>37.539332913782253</v>
      </c>
      <c r="G25" s="119"/>
      <c r="I25" s="205"/>
      <c r="J25" s="127" t="s">
        <v>8</v>
      </c>
      <c r="K25" s="128">
        <v>16110</v>
      </c>
      <c r="L25" s="129">
        <v>9.2092401090703291</v>
      </c>
      <c r="M25" s="129">
        <v>9.2092401090703291</v>
      </c>
      <c r="N25" s="130">
        <v>39.206439036659752</v>
      </c>
      <c r="O25" s="119"/>
    </row>
    <row r="26" spans="1:15">
      <c r="A26" s="205"/>
      <c r="B26" s="127" t="s">
        <v>9</v>
      </c>
      <c r="C26" s="128">
        <v>313</v>
      </c>
      <c r="D26" s="129">
        <v>9.8489616110761489</v>
      </c>
      <c r="E26" s="129">
        <v>9.8489616110761489</v>
      </c>
      <c r="F26" s="130">
        <v>47.388294524858402</v>
      </c>
      <c r="G26" s="119"/>
      <c r="I26" s="205"/>
      <c r="J26" s="127" t="s">
        <v>9</v>
      </c>
      <c r="K26" s="128">
        <v>16888</v>
      </c>
      <c r="L26" s="129">
        <v>9.6539818101787542</v>
      </c>
      <c r="M26" s="129">
        <v>9.6539818101787542</v>
      </c>
      <c r="N26" s="130">
        <v>48.860420846838501</v>
      </c>
      <c r="O26" s="119"/>
    </row>
    <row r="27" spans="1:15">
      <c r="A27" s="205"/>
      <c r="B27" s="127" t="s">
        <v>11</v>
      </c>
      <c r="C27" s="128">
        <v>320</v>
      </c>
      <c r="D27" s="129">
        <v>10.069225928256765</v>
      </c>
      <c r="E27" s="129">
        <v>10.069225928256765</v>
      </c>
      <c r="F27" s="130">
        <v>57.457520453115166</v>
      </c>
      <c r="G27" s="119"/>
      <c r="I27" s="205"/>
      <c r="J27" s="127" t="s">
        <v>11</v>
      </c>
      <c r="K27" s="128">
        <v>16817</v>
      </c>
      <c r="L27" s="129">
        <v>9.6133948425968807</v>
      </c>
      <c r="M27" s="129">
        <v>9.6133948425968807</v>
      </c>
      <c r="N27" s="130">
        <v>58.473815689435384</v>
      </c>
      <c r="O27" s="119"/>
    </row>
    <row r="28" spans="1:15">
      <c r="A28" s="205"/>
      <c r="B28" s="127" t="s">
        <v>12</v>
      </c>
      <c r="C28" s="128">
        <v>307</v>
      </c>
      <c r="D28" s="129">
        <v>9.6601636249213332</v>
      </c>
      <c r="E28" s="129">
        <v>9.6601636249213332</v>
      </c>
      <c r="F28" s="130">
        <v>67.117684078036504</v>
      </c>
      <c r="G28" s="119"/>
      <c r="I28" s="205"/>
      <c r="J28" s="127" t="s">
        <v>12</v>
      </c>
      <c r="K28" s="128">
        <v>14195</v>
      </c>
      <c r="L28" s="129">
        <v>8.1145352792211867</v>
      </c>
      <c r="M28" s="129">
        <v>8.1145352792211867</v>
      </c>
      <c r="N28" s="130">
        <v>66.58835096865657</v>
      </c>
      <c r="O28" s="119"/>
    </row>
    <row r="29" spans="1:15">
      <c r="A29" s="205"/>
      <c r="B29" s="127" t="s">
        <v>13</v>
      </c>
      <c r="C29" s="128">
        <v>275</v>
      </c>
      <c r="D29" s="129">
        <v>8.6532410320956572</v>
      </c>
      <c r="E29" s="129">
        <v>8.6532410320956572</v>
      </c>
      <c r="F29" s="130">
        <v>75.770925110132154</v>
      </c>
      <c r="G29" s="119"/>
      <c r="I29" s="205"/>
      <c r="J29" s="127" t="s">
        <v>13</v>
      </c>
      <c r="K29" s="128">
        <v>14513</v>
      </c>
      <c r="L29" s="129">
        <v>8.2963191621935266</v>
      </c>
      <c r="M29" s="129">
        <v>8.2963191621935266</v>
      </c>
      <c r="N29" s="130">
        <v>74.884670130850097</v>
      </c>
      <c r="O29" s="119"/>
    </row>
    <row r="30" spans="1:15">
      <c r="A30" s="205"/>
      <c r="B30" s="127" t="s">
        <v>15</v>
      </c>
      <c r="C30" s="128">
        <v>272</v>
      </c>
      <c r="D30" s="129">
        <v>8.5588420390182502</v>
      </c>
      <c r="E30" s="129">
        <v>8.5588420390182502</v>
      </c>
      <c r="F30" s="130">
        <v>84.329767149150413</v>
      </c>
      <c r="G30" s="119"/>
      <c r="I30" s="205"/>
      <c r="J30" s="127" t="s">
        <v>15</v>
      </c>
      <c r="K30" s="128">
        <v>15826</v>
      </c>
      <c r="L30" s="129">
        <v>9.0468922387428332</v>
      </c>
      <c r="M30" s="129">
        <v>9.0468922387428332</v>
      </c>
      <c r="N30" s="130">
        <v>83.931562369592925</v>
      </c>
      <c r="O30" s="119"/>
    </row>
    <row r="31" spans="1:15">
      <c r="A31" s="205"/>
      <c r="B31" s="127" t="s">
        <v>16</v>
      </c>
      <c r="C31" s="128">
        <v>248</v>
      </c>
      <c r="D31" s="129">
        <v>7.8036500943989937</v>
      </c>
      <c r="E31" s="129">
        <v>7.8036500943989937</v>
      </c>
      <c r="F31" s="130">
        <v>92.133417243549403</v>
      </c>
      <c r="G31" s="119"/>
      <c r="I31" s="205"/>
      <c r="J31" s="127" t="s">
        <v>16</v>
      </c>
      <c r="K31" s="128">
        <v>14577</v>
      </c>
      <c r="L31" s="129">
        <v>8.3329045977602849</v>
      </c>
      <c r="M31" s="129">
        <v>8.3329045977602849</v>
      </c>
      <c r="N31" s="130">
        <v>92.264466967353215</v>
      </c>
      <c r="O31" s="119"/>
    </row>
    <row r="32" spans="1:15">
      <c r="A32" s="205"/>
      <c r="B32" s="127" t="s">
        <v>17</v>
      </c>
      <c r="C32" s="128">
        <v>250</v>
      </c>
      <c r="D32" s="129">
        <v>7.8665827564505975</v>
      </c>
      <c r="E32" s="129">
        <v>7.8665827564505975</v>
      </c>
      <c r="F32" s="130">
        <v>100</v>
      </c>
      <c r="G32" s="119"/>
      <c r="I32" s="205"/>
      <c r="J32" s="127" t="s">
        <v>17</v>
      </c>
      <c r="K32" s="128">
        <v>13532</v>
      </c>
      <c r="L32" s="129">
        <v>7.735533032646785</v>
      </c>
      <c r="M32" s="129">
        <v>7.735533032646785</v>
      </c>
      <c r="N32" s="130">
        <v>100</v>
      </c>
      <c r="O32" s="119"/>
    </row>
    <row r="33" spans="1:15" ht="15" thickBot="1">
      <c r="A33" s="206"/>
      <c r="B33" s="131" t="s">
        <v>19</v>
      </c>
      <c r="C33" s="132">
        <v>3178</v>
      </c>
      <c r="D33" s="133">
        <v>100</v>
      </c>
      <c r="E33" s="133">
        <v>100</v>
      </c>
      <c r="F33" s="134"/>
      <c r="G33" s="119"/>
      <c r="I33" s="206"/>
      <c r="J33" s="131" t="s">
        <v>19</v>
      </c>
      <c r="K33" s="132">
        <v>174933</v>
      </c>
      <c r="L33" s="133">
        <v>100</v>
      </c>
      <c r="M33" s="133">
        <v>100</v>
      </c>
      <c r="N33" s="134"/>
      <c r="O33" s="119"/>
    </row>
  </sheetData>
  <mergeCells count="9">
    <mergeCell ref="I19:N19"/>
    <mergeCell ref="I20:J20"/>
    <mergeCell ref="I21:I33"/>
    <mergeCell ref="A21:A33"/>
    <mergeCell ref="A1:F1"/>
    <mergeCell ref="A2:B2"/>
    <mergeCell ref="A3:A15"/>
    <mergeCell ref="A19:F19"/>
    <mergeCell ref="A20:B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activeCell="A3" sqref="A1:XFD1048576"/>
    </sheetView>
  </sheetViews>
  <sheetFormatPr defaultRowHeight="14.4"/>
  <sheetData>
    <row r="1" spans="1:16" ht="15" thickBot="1">
      <c r="A1" s="217" t="s">
        <v>90</v>
      </c>
      <c r="B1" s="218"/>
      <c r="C1" s="218"/>
      <c r="D1" s="218"/>
      <c r="E1" s="218"/>
      <c r="F1" s="218"/>
      <c r="G1" s="137">
        <v>2018</v>
      </c>
      <c r="J1" s="217" t="s">
        <v>90</v>
      </c>
      <c r="K1" s="218"/>
      <c r="L1" s="218"/>
      <c r="M1" s="218"/>
      <c r="N1" s="218"/>
      <c r="O1" s="218"/>
      <c r="P1" s="137"/>
    </row>
    <row r="2" spans="1:16" ht="19.2" thickBot="1">
      <c r="A2" s="219" t="s">
        <v>41</v>
      </c>
      <c r="B2" s="220"/>
      <c r="C2" s="138" t="s">
        <v>42</v>
      </c>
      <c r="D2" s="139" t="s">
        <v>43</v>
      </c>
      <c r="E2" s="139" t="s">
        <v>44</v>
      </c>
      <c r="F2" s="140" t="s">
        <v>45</v>
      </c>
      <c r="G2" s="137" t="s">
        <v>98</v>
      </c>
      <c r="J2" s="219" t="s">
        <v>41</v>
      </c>
      <c r="K2" s="220"/>
      <c r="L2" s="138" t="s">
        <v>42</v>
      </c>
      <c r="M2" s="139" t="s">
        <v>43</v>
      </c>
      <c r="N2" s="139" t="s">
        <v>44</v>
      </c>
      <c r="O2" s="140" t="s">
        <v>45</v>
      </c>
      <c r="P2" s="137" t="s">
        <v>99</v>
      </c>
    </row>
    <row r="3" spans="1:16" ht="15" thickBot="1">
      <c r="A3" s="214" t="s">
        <v>46</v>
      </c>
      <c r="B3" s="141" t="s">
        <v>1</v>
      </c>
      <c r="C3" s="142">
        <v>12447</v>
      </c>
      <c r="D3" s="143">
        <v>7.2134358718770466</v>
      </c>
      <c r="E3" s="143">
        <v>7.2134358718770466</v>
      </c>
      <c r="F3" s="144">
        <v>7.2134358718770466</v>
      </c>
      <c r="G3" s="137"/>
      <c r="J3" s="214" t="s">
        <v>46</v>
      </c>
      <c r="K3" s="141" t="s">
        <v>1</v>
      </c>
      <c r="L3" s="142">
        <v>274</v>
      </c>
      <c r="M3" s="143">
        <v>8.2183563287342523</v>
      </c>
      <c r="N3" s="143">
        <v>8.2183563287342523</v>
      </c>
      <c r="O3" s="144">
        <v>8.2183563287342523</v>
      </c>
      <c r="P3" s="137"/>
    </row>
    <row r="4" spans="1:16">
      <c r="A4" s="215"/>
      <c r="B4" s="145" t="s">
        <v>4</v>
      </c>
      <c r="C4" s="146">
        <v>11439</v>
      </c>
      <c r="D4" s="147">
        <v>6.6292675293967651</v>
      </c>
      <c r="E4" s="147">
        <v>6.6292675293967651</v>
      </c>
      <c r="F4" s="148">
        <v>13.842703401273813</v>
      </c>
      <c r="G4" s="137"/>
      <c r="J4" s="215"/>
      <c r="K4" s="145" t="s">
        <v>4</v>
      </c>
      <c r="L4" s="146">
        <v>176</v>
      </c>
      <c r="M4" s="147">
        <v>5.2789442111577687</v>
      </c>
      <c r="N4" s="147">
        <v>5.2789442111577687</v>
      </c>
      <c r="O4" s="148">
        <v>13.49730053989202</v>
      </c>
      <c r="P4" s="137"/>
    </row>
    <row r="5" spans="1:16">
      <c r="A5" s="215"/>
      <c r="B5" s="145" t="s">
        <v>5</v>
      </c>
      <c r="C5" s="146">
        <v>12811</v>
      </c>
      <c r="D5" s="147">
        <v>7.4243855511060373</v>
      </c>
      <c r="E5" s="147">
        <v>7.4243855511060373</v>
      </c>
      <c r="F5" s="148">
        <v>21.267088952379847</v>
      </c>
      <c r="G5" s="137"/>
      <c r="J5" s="215"/>
      <c r="K5" s="145" t="s">
        <v>5</v>
      </c>
      <c r="L5" s="146">
        <v>231</v>
      </c>
      <c r="M5" s="147">
        <v>6.9286142771445709</v>
      </c>
      <c r="N5" s="147">
        <v>6.9286142771445709</v>
      </c>
      <c r="O5" s="148">
        <v>20.425914817036592</v>
      </c>
      <c r="P5" s="137"/>
    </row>
    <row r="6" spans="1:16">
      <c r="A6" s="215"/>
      <c r="B6" s="145" t="s">
        <v>7</v>
      </c>
      <c r="C6" s="146">
        <v>14111</v>
      </c>
      <c r="D6" s="147">
        <v>8.1777772626381466</v>
      </c>
      <c r="E6" s="147">
        <v>8.1777772626381466</v>
      </c>
      <c r="F6" s="148">
        <v>29.444866215017996</v>
      </c>
      <c r="G6" s="137"/>
      <c r="J6" s="215"/>
      <c r="K6" s="145" t="s">
        <v>7</v>
      </c>
      <c r="L6" s="146">
        <v>269</v>
      </c>
      <c r="M6" s="147">
        <v>8.0683863227354529</v>
      </c>
      <c r="N6" s="147">
        <v>8.0683863227354529</v>
      </c>
      <c r="O6" s="148">
        <v>28.494301139772045</v>
      </c>
      <c r="P6" s="137"/>
    </row>
    <row r="7" spans="1:16">
      <c r="A7" s="215"/>
      <c r="B7" s="145" t="s">
        <v>8</v>
      </c>
      <c r="C7" s="146">
        <v>15519</v>
      </c>
      <c r="D7" s="147">
        <v>8.9937584394359984</v>
      </c>
      <c r="E7" s="147">
        <v>8.9937584394359984</v>
      </c>
      <c r="F7" s="148">
        <v>38.438624654453996</v>
      </c>
      <c r="G7" s="137"/>
      <c r="J7" s="215"/>
      <c r="K7" s="145" t="s">
        <v>8</v>
      </c>
      <c r="L7" s="146">
        <v>248</v>
      </c>
      <c r="M7" s="147">
        <v>7.438512297540492</v>
      </c>
      <c r="N7" s="147">
        <v>7.438512297540492</v>
      </c>
      <c r="O7" s="148">
        <v>35.932813437312539</v>
      </c>
      <c r="P7" s="137"/>
    </row>
    <row r="8" spans="1:16">
      <c r="A8" s="215"/>
      <c r="B8" s="145" t="s">
        <v>9</v>
      </c>
      <c r="C8" s="146">
        <v>16765</v>
      </c>
      <c r="D8" s="147">
        <v>9.7158554183352361</v>
      </c>
      <c r="E8" s="147">
        <v>9.7158554183352361</v>
      </c>
      <c r="F8" s="148">
        <v>48.154480072789227</v>
      </c>
      <c r="G8" s="137"/>
      <c r="J8" s="215"/>
      <c r="K8" s="145" t="s">
        <v>9</v>
      </c>
      <c r="L8" s="146">
        <v>287</v>
      </c>
      <c r="M8" s="147">
        <v>8.6082783443311346</v>
      </c>
      <c r="N8" s="147">
        <v>8.6082783443311346</v>
      </c>
      <c r="O8" s="148">
        <v>44.541091781643672</v>
      </c>
      <c r="P8" s="137"/>
    </row>
    <row r="9" spans="1:16">
      <c r="A9" s="215"/>
      <c r="B9" s="145" t="s">
        <v>11</v>
      </c>
      <c r="C9" s="146">
        <v>16870</v>
      </c>
      <c r="D9" s="147">
        <v>9.7767062873435986</v>
      </c>
      <c r="E9" s="147">
        <v>9.7767062873435986</v>
      </c>
      <c r="F9" s="148">
        <v>57.931186360132827</v>
      </c>
      <c r="G9" s="137"/>
      <c r="J9" s="215"/>
      <c r="K9" s="145" t="s">
        <v>11</v>
      </c>
      <c r="L9" s="146">
        <v>356</v>
      </c>
      <c r="M9" s="147">
        <v>10.677864427114576</v>
      </c>
      <c r="N9" s="147">
        <v>10.677864427114576</v>
      </c>
      <c r="O9" s="148">
        <v>55.21895620875825</v>
      </c>
      <c r="P9" s="137"/>
    </row>
    <row r="10" spans="1:16">
      <c r="A10" s="215"/>
      <c r="B10" s="145" t="s">
        <v>12</v>
      </c>
      <c r="C10" s="146">
        <v>13427</v>
      </c>
      <c r="D10" s="147">
        <v>7.7813773159550976</v>
      </c>
      <c r="E10" s="147">
        <v>7.7813773159550976</v>
      </c>
      <c r="F10" s="148">
        <v>65.712563676087939</v>
      </c>
      <c r="G10" s="137"/>
      <c r="J10" s="215"/>
      <c r="K10" s="145" t="s">
        <v>12</v>
      </c>
      <c r="L10" s="146">
        <v>365</v>
      </c>
      <c r="M10" s="147">
        <v>10.947810437912416</v>
      </c>
      <c r="N10" s="147">
        <v>10.947810437912416</v>
      </c>
      <c r="O10" s="148">
        <v>66.166766646670666</v>
      </c>
      <c r="P10" s="137"/>
    </row>
    <row r="11" spans="1:16">
      <c r="A11" s="215"/>
      <c r="B11" s="145" t="s">
        <v>13</v>
      </c>
      <c r="C11" s="146">
        <v>15516</v>
      </c>
      <c r="D11" s="147">
        <v>8.9920198431786176</v>
      </c>
      <c r="E11" s="147">
        <v>8.9920198431786176</v>
      </c>
      <c r="F11" s="148">
        <v>74.704583519266549</v>
      </c>
      <c r="G11" s="137"/>
      <c r="J11" s="215"/>
      <c r="K11" s="145" t="s">
        <v>13</v>
      </c>
      <c r="L11" s="146">
        <v>322</v>
      </c>
      <c r="M11" s="147">
        <v>9.6580683863227357</v>
      </c>
      <c r="N11" s="147">
        <v>9.6580683863227357</v>
      </c>
      <c r="O11" s="148">
        <v>75.824835032993406</v>
      </c>
      <c r="P11" s="137"/>
    </row>
    <row r="12" spans="1:16">
      <c r="A12" s="215"/>
      <c r="B12" s="145" t="s">
        <v>15</v>
      </c>
      <c r="C12" s="146">
        <v>15750</v>
      </c>
      <c r="D12" s="147">
        <v>9.1276303512543961</v>
      </c>
      <c r="E12" s="147">
        <v>9.1276303512543961</v>
      </c>
      <c r="F12" s="148">
        <v>83.832213870520945</v>
      </c>
      <c r="G12" s="137"/>
      <c r="J12" s="215"/>
      <c r="K12" s="145" t="s">
        <v>15</v>
      </c>
      <c r="L12" s="146">
        <v>287</v>
      </c>
      <c r="M12" s="147">
        <v>8.6082783443311346</v>
      </c>
      <c r="N12" s="147">
        <v>8.6082783443311346</v>
      </c>
      <c r="O12" s="148">
        <v>84.433113377324531</v>
      </c>
      <c r="P12" s="137"/>
    </row>
    <row r="13" spans="1:16">
      <c r="A13" s="215"/>
      <c r="B13" s="145" t="s">
        <v>16</v>
      </c>
      <c r="C13" s="146">
        <v>13968</v>
      </c>
      <c r="D13" s="147">
        <v>8.0949041743696153</v>
      </c>
      <c r="E13" s="147">
        <v>8.0949041743696153</v>
      </c>
      <c r="F13" s="148">
        <v>91.927118044890548</v>
      </c>
      <c r="G13" s="137"/>
      <c r="J13" s="215"/>
      <c r="K13" s="145" t="s">
        <v>16</v>
      </c>
      <c r="L13" s="146">
        <v>258</v>
      </c>
      <c r="M13" s="147">
        <v>7.7384523095380926</v>
      </c>
      <c r="N13" s="147">
        <v>7.7384523095380926</v>
      </c>
      <c r="O13" s="148">
        <v>92.171565686862621</v>
      </c>
      <c r="P13" s="137"/>
    </row>
    <row r="14" spans="1:16">
      <c r="A14" s="215"/>
      <c r="B14" s="145" t="s">
        <v>17</v>
      </c>
      <c r="C14" s="146">
        <v>13930</v>
      </c>
      <c r="D14" s="147">
        <v>8.0728819551094446</v>
      </c>
      <c r="E14" s="147">
        <v>8.0728819551094446</v>
      </c>
      <c r="F14" s="148">
        <v>100</v>
      </c>
      <c r="G14" s="137"/>
      <c r="J14" s="215"/>
      <c r="K14" s="145" t="s">
        <v>17</v>
      </c>
      <c r="L14" s="146">
        <v>261</v>
      </c>
      <c r="M14" s="147">
        <v>7.8284343131373726</v>
      </c>
      <c r="N14" s="147">
        <v>7.8284343131373726</v>
      </c>
      <c r="O14" s="148">
        <v>100</v>
      </c>
      <c r="P14" s="137"/>
    </row>
    <row r="15" spans="1:16" ht="15" thickBot="1">
      <c r="A15" s="216"/>
      <c r="B15" s="149" t="s">
        <v>19</v>
      </c>
      <c r="C15" s="150">
        <v>172553</v>
      </c>
      <c r="D15" s="151">
        <v>100</v>
      </c>
      <c r="E15" s="151">
        <v>100</v>
      </c>
      <c r="F15" s="152"/>
      <c r="G15" s="137"/>
      <c r="J15" s="216"/>
      <c r="K15" s="149" t="s">
        <v>19</v>
      </c>
      <c r="L15" s="150">
        <v>3334</v>
      </c>
      <c r="M15" s="151">
        <v>100</v>
      </c>
      <c r="N15" s="151">
        <v>100</v>
      </c>
      <c r="O15" s="152"/>
      <c r="P15" s="137"/>
    </row>
    <row r="19" spans="1:16" ht="15" thickBot="1">
      <c r="A19" s="217" t="s">
        <v>90</v>
      </c>
      <c r="B19" s="218"/>
      <c r="C19" s="218"/>
      <c r="D19" s="218"/>
      <c r="E19" s="218"/>
      <c r="F19" s="218"/>
      <c r="G19" s="137"/>
      <c r="J19" s="217" t="s">
        <v>90</v>
      </c>
      <c r="K19" s="218"/>
      <c r="L19" s="218"/>
      <c r="M19" s="218"/>
      <c r="N19" s="218"/>
      <c r="O19" s="218"/>
      <c r="P19" s="137"/>
    </row>
    <row r="20" spans="1:16" ht="19.2" thickBot="1">
      <c r="A20" s="219" t="s">
        <v>41</v>
      </c>
      <c r="B20" s="220"/>
      <c r="C20" s="138" t="s">
        <v>42</v>
      </c>
      <c r="D20" s="139" t="s">
        <v>43</v>
      </c>
      <c r="E20" s="139" t="s">
        <v>44</v>
      </c>
      <c r="F20" s="140" t="s">
        <v>45</v>
      </c>
      <c r="G20" s="137" t="s">
        <v>92</v>
      </c>
      <c r="J20" s="219" t="s">
        <v>41</v>
      </c>
      <c r="K20" s="220"/>
      <c r="L20" s="138" t="s">
        <v>42</v>
      </c>
      <c r="M20" s="139" t="s">
        <v>43</v>
      </c>
      <c r="N20" s="139" t="s">
        <v>44</v>
      </c>
      <c r="O20" s="140" t="s">
        <v>45</v>
      </c>
      <c r="P20" s="137" t="s">
        <v>61</v>
      </c>
    </row>
    <row r="21" spans="1:16" ht="15" thickBot="1">
      <c r="A21" s="214" t="s">
        <v>46</v>
      </c>
      <c r="B21" s="141" t="s">
        <v>1</v>
      </c>
      <c r="C21" s="142">
        <v>254</v>
      </c>
      <c r="D21" s="143">
        <v>8.2307193778353849</v>
      </c>
      <c r="E21" s="143">
        <v>8.2307193778353849</v>
      </c>
      <c r="F21" s="144">
        <v>8.2307193778353849</v>
      </c>
      <c r="G21" s="137"/>
      <c r="J21" s="214" t="s">
        <v>46</v>
      </c>
      <c r="K21" s="141" t="s">
        <v>1</v>
      </c>
      <c r="L21" s="142">
        <v>17634</v>
      </c>
      <c r="M21" s="143">
        <v>7.2592098600768153</v>
      </c>
      <c r="N21" s="143">
        <v>7.2592098600768153</v>
      </c>
      <c r="O21" s="144">
        <v>7.2592098600768153</v>
      </c>
      <c r="P21" s="137"/>
    </row>
    <row r="22" spans="1:16">
      <c r="A22" s="215"/>
      <c r="B22" s="145" t="s">
        <v>4</v>
      </c>
      <c r="C22" s="146">
        <v>168</v>
      </c>
      <c r="D22" s="147">
        <v>5.4439403758911205</v>
      </c>
      <c r="E22" s="147">
        <v>5.4439403758911205</v>
      </c>
      <c r="F22" s="148">
        <v>13.674659753726507</v>
      </c>
      <c r="G22" s="137"/>
      <c r="J22" s="215"/>
      <c r="K22" s="145" t="s">
        <v>4</v>
      </c>
      <c r="L22" s="146">
        <v>15895</v>
      </c>
      <c r="M22" s="147">
        <v>6.5433333744993192</v>
      </c>
      <c r="N22" s="147">
        <v>6.5433333744993192</v>
      </c>
      <c r="O22" s="148">
        <v>13.802543234576135</v>
      </c>
      <c r="P22" s="137"/>
    </row>
    <row r="23" spans="1:16">
      <c r="A23" s="215"/>
      <c r="B23" s="145" t="s">
        <v>5</v>
      </c>
      <c r="C23" s="146">
        <v>218</v>
      </c>
      <c r="D23" s="147">
        <v>7.0641607258587173</v>
      </c>
      <c r="E23" s="147">
        <v>7.0641607258587173</v>
      </c>
      <c r="F23" s="148">
        <v>20.738820479585225</v>
      </c>
      <c r="G23" s="137"/>
      <c r="J23" s="215"/>
      <c r="K23" s="145" t="s">
        <v>5</v>
      </c>
      <c r="L23" s="146">
        <v>18142</v>
      </c>
      <c r="M23" s="147">
        <v>7.4683330657544289</v>
      </c>
      <c r="N23" s="147">
        <v>7.4683330657544289</v>
      </c>
      <c r="O23" s="148">
        <v>21.270876300330563</v>
      </c>
      <c r="P23" s="137"/>
    </row>
    <row r="24" spans="1:16">
      <c r="A24" s="215"/>
      <c r="B24" s="145" t="s">
        <v>7</v>
      </c>
      <c r="C24" s="146">
        <v>249</v>
      </c>
      <c r="D24" s="147">
        <v>8.0686973428386271</v>
      </c>
      <c r="E24" s="147">
        <v>8.0686973428386271</v>
      </c>
      <c r="F24" s="148">
        <v>28.807517822423851</v>
      </c>
      <c r="G24" s="137"/>
      <c r="J24" s="215"/>
      <c r="K24" s="145" t="s">
        <v>7</v>
      </c>
      <c r="L24" s="146">
        <v>20115</v>
      </c>
      <c r="M24" s="147">
        <v>8.2805379570968096</v>
      </c>
      <c r="N24" s="147">
        <v>8.2805379570968096</v>
      </c>
      <c r="O24" s="148">
        <v>29.551414257427371</v>
      </c>
      <c r="P24" s="137"/>
    </row>
    <row r="25" spans="1:16">
      <c r="A25" s="215"/>
      <c r="B25" s="145" t="s">
        <v>8</v>
      </c>
      <c r="C25" s="146">
        <v>235</v>
      </c>
      <c r="D25" s="147">
        <v>7.6150356448476995</v>
      </c>
      <c r="E25" s="147">
        <v>7.6150356448476995</v>
      </c>
      <c r="F25" s="148">
        <v>36.422553467271548</v>
      </c>
      <c r="G25" s="137"/>
      <c r="J25" s="215"/>
      <c r="K25" s="145" t="s">
        <v>8</v>
      </c>
      <c r="L25" s="146">
        <v>21814</v>
      </c>
      <c r="M25" s="147">
        <v>8.9799480485264631</v>
      </c>
      <c r="N25" s="147">
        <v>8.9799480485264631</v>
      </c>
      <c r="O25" s="148">
        <v>38.531362305953834</v>
      </c>
      <c r="P25" s="137"/>
    </row>
    <row r="26" spans="1:16">
      <c r="A26" s="215"/>
      <c r="B26" s="145" t="s">
        <v>9</v>
      </c>
      <c r="C26" s="146">
        <v>274</v>
      </c>
      <c r="D26" s="147">
        <v>8.8788075178224233</v>
      </c>
      <c r="E26" s="147">
        <v>8.8788075178224233</v>
      </c>
      <c r="F26" s="148">
        <v>45.301360985093972</v>
      </c>
      <c r="G26" s="137"/>
      <c r="J26" s="215"/>
      <c r="K26" s="145" t="s">
        <v>9</v>
      </c>
      <c r="L26" s="146">
        <v>23524</v>
      </c>
      <c r="M26" s="147">
        <v>9.6838863983467736</v>
      </c>
      <c r="N26" s="147">
        <v>9.6838863983467736</v>
      </c>
      <c r="O26" s="148">
        <v>48.215248704300613</v>
      </c>
      <c r="P26" s="137"/>
    </row>
    <row r="27" spans="1:16">
      <c r="A27" s="215"/>
      <c r="B27" s="145" t="s">
        <v>11</v>
      </c>
      <c r="C27" s="146">
        <v>337</v>
      </c>
      <c r="D27" s="147">
        <v>10.920285158781594</v>
      </c>
      <c r="E27" s="147">
        <v>10.920285158781594</v>
      </c>
      <c r="F27" s="148">
        <v>56.221646143875567</v>
      </c>
      <c r="G27" s="137"/>
      <c r="J27" s="215"/>
      <c r="K27" s="145" t="s">
        <v>11</v>
      </c>
      <c r="L27" s="146">
        <v>23900</v>
      </c>
      <c r="M27" s="147">
        <v>9.8386705033365036</v>
      </c>
      <c r="N27" s="147">
        <v>9.8386705033365036</v>
      </c>
      <c r="O27" s="148">
        <v>58.053919207637115</v>
      </c>
      <c r="P27" s="137"/>
    </row>
    <row r="28" spans="1:16">
      <c r="A28" s="215"/>
      <c r="B28" s="145" t="s">
        <v>12</v>
      </c>
      <c r="C28" s="146">
        <v>284</v>
      </c>
      <c r="D28" s="147">
        <v>9.2028515878159425</v>
      </c>
      <c r="E28" s="147">
        <v>9.2028515878159425</v>
      </c>
      <c r="F28" s="148">
        <v>65.424497731691517</v>
      </c>
      <c r="G28" s="137"/>
      <c r="J28" s="215"/>
      <c r="K28" s="145" t="s">
        <v>12</v>
      </c>
      <c r="L28" s="146">
        <v>19418</v>
      </c>
      <c r="M28" s="147">
        <v>7.9936110390706361</v>
      </c>
      <c r="N28" s="147">
        <v>7.9936110390706361</v>
      </c>
      <c r="O28" s="148">
        <v>66.047530246707751</v>
      </c>
      <c r="P28" s="137"/>
    </row>
    <row r="29" spans="1:16">
      <c r="A29" s="215"/>
      <c r="B29" s="145" t="s">
        <v>13</v>
      </c>
      <c r="C29" s="146">
        <v>303</v>
      </c>
      <c r="D29" s="147">
        <v>9.8185353208036297</v>
      </c>
      <c r="E29" s="147">
        <v>9.8185353208036297</v>
      </c>
      <c r="F29" s="148">
        <v>75.243033052495136</v>
      </c>
      <c r="G29" s="137"/>
      <c r="J29" s="215"/>
      <c r="K29" s="145" t="s">
        <v>13</v>
      </c>
      <c r="L29" s="146">
        <v>21586</v>
      </c>
      <c r="M29" s="147">
        <v>8.8860896018837554</v>
      </c>
      <c r="N29" s="147">
        <v>8.8860896018837554</v>
      </c>
      <c r="O29" s="148">
        <v>74.933619848591505</v>
      </c>
      <c r="P29" s="137"/>
    </row>
    <row r="30" spans="1:16">
      <c r="A30" s="215"/>
      <c r="B30" s="145" t="s">
        <v>15</v>
      </c>
      <c r="C30" s="146">
        <v>270</v>
      </c>
      <c r="D30" s="147">
        <v>8.7491898898250167</v>
      </c>
      <c r="E30" s="147">
        <v>8.7491898898250167</v>
      </c>
      <c r="F30" s="148">
        <v>83.992222942320154</v>
      </c>
      <c r="G30" s="137"/>
      <c r="J30" s="215"/>
      <c r="K30" s="145" t="s">
        <v>15</v>
      </c>
      <c r="L30" s="146">
        <v>21681</v>
      </c>
      <c r="M30" s="147">
        <v>8.9251972879848847</v>
      </c>
      <c r="N30" s="147">
        <v>8.9251972879848847</v>
      </c>
      <c r="O30" s="148">
        <v>83.858817136576391</v>
      </c>
      <c r="P30" s="137"/>
    </row>
    <row r="31" spans="1:16">
      <c r="A31" s="215"/>
      <c r="B31" s="145" t="s">
        <v>16</v>
      </c>
      <c r="C31" s="146">
        <v>246</v>
      </c>
      <c r="D31" s="147">
        <v>7.9714841218405708</v>
      </c>
      <c r="E31" s="147">
        <v>7.9714841218405708</v>
      </c>
      <c r="F31" s="148">
        <v>91.963707064160729</v>
      </c>
      <c r="G31" s="137"/>
      <c r="J31" s="215"/>
      <c r="K31" s="145" t="s">
        <v>16</v>
      </c>
      <c r="L31" s="146">
        <v>19520</v>
      </c>
      <c r="M31" s="147">
        <v>8.0356003441476371</v>
      </c>
      <c r="N31" s="147">
        <v>8.0356003441476371</v>
      </c>
      <c r="O31" s="148">
        <v>91.894417480724016</v>
      </c>
      <c r="P31" s="137"/>
    </row>
    <row r="32" spans="1:16">
      <c r="A32" s="215"/>
      <c r="B32" s="145" t="s">
        <v>17</v>
      </c>
      <c r="C32" s="146">
        <v>248</v>
      </c>
      <c r="D32" s="147">
        <v>8.0362929358392741</v>
      </c>
      <c r="E32" s="147">
        <v>8.0362929358392741</v>
      </c>
      <c r="F32" s="148">
        <v>100</v>
      </c>
      <c r="G32" s="137"/>
      <c r="J32" s="215"/>
      <c r="K32" s="145" t="s">
        <v>17</v>
      </c>
      <c r="L32" s="146">
        <v>19690</v>
      </c>
      <c r="M32" s="147">
        <v>8.1055825192759716</v>
      </c>
      <c r="N32" s="147">
        <v>8.1055825192759716</v>
      </c>
      <c r="O32" s="148">
        <v>100</v>
      </c>
      <c r="P32" s="137"/>
    </row>
    <row r="33" spans="1:16" ht="15" thickBot="1">
      <c r="A33" s="216"/>
      <c r="B33" s="149" t="s">
        <v>19</v>
      </c>
      <c r="C33" s="150">
        <v>3086</v>
      </c>
      <c r="D33" s="151">
        <v>100</v>
      </c>
      <c r="E33" s="151">
        <v>100</v>
      </c>
      <c r="F33" s="152"/>
      <c r="G33" s="137"/>
      <c r="J33" s="216"/>
      <c r="K33" s="149" t="s">
        <v>19</v>
      </c>
      <c r="L33" s="150">
        <v>242919</v>
      </c>
      <c r="M33" s="151">
        <v>100</v>
      </c>
      <c r="N33" s="151">
        <v>100</v>
      </c>
      <c r="O33" s="152"/>
      <c r="P33" s="137"/>
    </row>
  </sheetData>
  <mergeCells count="12">
    <mergeCell ref="J19:O19"/>
    <mergeCell ref="J20:K20"/>
    <mergeCell ref="J21:J33"/>
    <mergeCell ref="J1:O1"/>
    <mergeCell ref="J2:K2"/>
    <mergeCell ref="J3:J15"/>
    <mergeCell ref="A21:A33"/>
    <mergeCell ref="A1:F1"/>
    <mergeCell ref="A2:B2"/>
    <mergeCell ref="A3:A15"/>
    <mergeCell ref="A19:F19"/>
    <mergeCell ref="A20:B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Valori assoluti</vt:lpstr>
      <vt:lpstr>C.P. per anno</vt:lpstr>
      <vt:lpstr>C.P. per mese</vt:lpstr>
      <vt:lpstr>Variazioni</vt:lpstr>
      <vt:lpstr>ISTAT 16 senza IncMort</vt:lpstr>
      <vt:lpstr>Dati 2016-2017 da spss</vt:lpstr>
      <vt:lpstr>Dati 2018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2015-11-25T13:47:52Z</dcterms:created>
  <dcterms:modified xsi:type="dcterms:W3CDTF">2019-10-09T13:00:09Z</dcterms:modified>
</cp:coreProperties>
</file>